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\Documents\Private\My Webs\drmacek-download\"/>
    </mc:Choice>
  </mc:AlternateContent>
  <bookViews>
    <workbookView xWindow="480" yWindow="105" windowWidth="12120" windowHeight="9090"/>
  </bookViews>
  <sheets>
    <sheet name="Evidence pracovní doby" sheetId="13" r:id="rId1"/>
  </sheets>
  <calcPr calcId="162913"/>
</workbook>
</file>

<file path=xl/calcChain.xml><?xml version="1.0" encoding="utf-8"?>
<calcChain xmlns="http://schemas.openxmlformats.org/spreadsheetml/2006/main">
  <c r="A46" i="13" l="1"/>
  <c r="A2" i="13"/>
  <c r="H10" i="13" l="1"/>
  <c r="K11" i="13"/>
  <c r="K12" i="13"/>
  <c r="K13" i="13"/>
  <c r="K14" i="13"/>
  <c r="K15" i="13"/>
  <c r="K16" i="13"/>
  <c r="K17" i="13"/>
  <c r="K18" i="13"/>
  <c r="K19" i="13"/>
  <c r="K20" i="13"/>
  <c r="K21" i="13"/>
  <c r="K10" i="13"/>
  <c r="C3" i="13" l="1"/>
  <c r="E44" i="13" l="1"/>
  <c r="A11" i="13" l="1"/>
  <c r="H11" i="13" s="1"/>
  <c r="B10" i="13"/>
  <c r="B11" i="13" l="1"/>
  <c r="G11" i="13" s="1"/>
  <c r="A12" i="13"/>
  <c r="H12" i="13" s="1"/>
  <c r="G10" i="13"/>
  <c r="F10" i="13"/>
  <c r="F11" i="13" l="1"/>
  <c r="B12" i="13"/>
  <c r="A13" i="13"/>
  <c r="H13" i="13" s="1"/>
  <c r="F12" i="13" l="1"/>
  <c r="G12" i="13"/>
  <c r="A14" i="13"/>
  <c r="H14" i="13" s="1"/>
  <c r="B13" i="13"/>
  <c r="A15" i="13" l="1"/>
  <c r="H15" i="13" s="1"/>
  <c r="B14" i="13"/>
  <c r="G13" i="13"/>
  <c r="F13" i="13"/>
  <c r="B15" i="13" l="1"/>
  <c r="A16" i="13"/>
  <c r="H16" i="13" s="1"/>
  <c r="G14" i="13"/>
  <c r="F14" i="13"/>
  <c r="A17" i="13" l="1"/>
  <c r="H17" i="13" s="1"/>
  <c r="B16" i="13"/>
  <c r="F15" i="13"/>
  <c r="G15" i="13"/>
  <c r="B17" i="13" l="1"/>
  <c r="A18" i="13"/>
  <c r="H18" i="13" s="1"/>
  <c r="G16" i="13"/>
  <c r="F16" i="13"/>
  <c r="B18" i="13" l="1"/>
  <c r="A19" i="13"/>
  <c r="H19" i="13" s="1"/>
  <c r="G17" i="13"/>
  <c r="F17" i="13"/>
  <c r="A20" i="13" l="1"/>
  <c r="H20" i="13" s="1"/>
  <c r="B19" i="13"/>
  <c r="F18" i="13"/>
  <c r="G18" i="13"/>
  <c r="A21" i="13" l="1"/>
  <c r="H21" i="13" s="1"/>
  <c r="B20" i="13"/>
  <c r="F19" i="13"/>
  <c r="G19" i="13"/>
  <c r="F20" i="13" l="1"/>
  <c r="G20" i="13"/>
  <c r="A22" i="13"/>
  <c r="H22" i="13" s="1"/>
  <c r="B21" i="13"/>
  <c r="F21" i="13" l="1"/>
  <c r="G21" i="13"/>
  <c r="A23" i="13"/>
  <c r="H23" i="13" s="1"/>
  <c r="B22" i="13"/>
  <c r="G22" i="13" l="1"/>
  <c r="F22" i="13"/>
  <c r="A24" i="13"/>
  <c r="H24" i="13" s="1"/>
  <c r="B23" i="13"/>
  <c r="F23" i="13" l="1"/>
  <c r="G23" i="13"/>
  <c r="A25" i="13"/>
  <c r="H25" i="13" s="1"/>
  <c r="B24" i="13"/>
  <c r="A26" i="13" l="1"/>
  <c r="H26" i="13" s="1"/>
  <c r="B25" i="13"/>
  <c r="F24" i="13"/>
  <c r="G24" i="13"/>
  <c r="F25" i="13" l="1"/>
  <c r="G25" i="13"/>
  <c r="A27" i="13"/>
  <c r="H27" i="13" s="1"/>
  <c r="B26" i="13"/>
  <c r="F26" i="13" l="1"/>
  <c r="G26" i="13"/>
  <c r="A28" i="13"/>
  <c r="H28" i="13" s="1"/>
  <c r="B27" i="13"/>
  <c r="A29" i="13" l="1"/>
  <c r="H29" i="13" s="1"/>
  <c r="B28" i="13"/>
  <c r="F27" i="13"/>
  <c r="G27" i="13"/>
  <c r="F28" i="13" l="1"/>
  <c r="G28" i="13"/>
  <c r="B29" i="13"/>
  <c r="A30" i="13"/>
  <c r="H30" i="13" s="1"/>
  <c r="G29" i="13" l="1"/>
  <c r="F29" i="13"/>
  <c r="A31" i="13"/>
  <c r="H31" i="13" s="1"/>
  <c r="B30" i="13"/>
  <c r="A32" i="13" l="1"/>
  <c r="H32" i="13" s="1"/>
  <c r="B31" i="13"/>
  <c r="F30" i="13"/>
  <c r="G30" i="13"/>
  <c r="F31" i="13" l="1"/>
  <c r="G31" i="13"/>
  <c r="A33" i="13"/>
  <c r="H33" i="13" s="1"/>
  <c r="B32" i="13"/>
  <c r="A34" i="13" l="1"/>
  <c r="H34" i="13" s="1"/>
  <c r="B33" i="13"/>
  <c r="G32" i="13"/>
  <c r="F32" i="13"/>
  <c r="F33" i="13" l="1"/>
  <c r="G33" i="13"/>
  <c r="A35" i="13"/>
  <c r="H35" i="13" s="1"/>
  <c r="B34" i="13"/>
  <c r="B35" i="13" l="1"/>
  <c r="A36" i="13"/>
  <c r="H36" i="13" s="1"/>
  <c r="F34" i="13"/>
  <c r="G34" i="13"/>
  <c r="A37" i="13" l="1"/>
  <c r="H37" i="13" s="1"/>
  <c r="B36" i="13"/>
  <c r="F35" i="13"/>
  <c r="G35" i="13"/>
  <c r="A38" i="13" l="1"/>
  <c r="H38" i="13" s="1"/>
  <c r="B37" i="13"/>
  <c r="F36" i="13"/>
  <c r="G36" i="13"/>
  <c r="B38" i="13" l="1"/>
  <c r="A39" i="13"/>
  <c r="H39" i="13" s="1"/>
  <c r="G37" i="13"/>
  <c r="F37" i="13"/>
  <c r="F38" i="13" l="1"/>
  <c r="G38" i="13"/>
  <c r="A40" i="13"/>
  <c r="H40" i="13" s="1"/>
  <c r="B39" i="13"/>
  <c r="G39" i="13" l="1"/>
  <c r="F39" i="13"/>
  <c r="B40" i="13"/>
  <c r="C41" i="13"/>
  <c r="H41" i="13"/>
  <c r="F40" i="13" l="1"/>
  <c r="F41" i="13" s="1"/>
  <c r="G40" i="13"/>
  <c r="G41" i="13" s="1"/>
</calcChain>
</file>

<file path=xl/comments1.xml><?xml version="1.0" encoding="utf-8"?>
<comments xmlns="http://schemas.openxmlformats.org/spreadsheetml/2006/main">
  <authors>
    <author>drmacek.cz</author>
  </authors>
  <commentList>
    <comment ref="A10" authorId="0" shapeId="0">
      <text>
        <r>
          <rPr>
            <sz val="12"/>
            <color indexed="81"/>
            <rFont val="Arial"/>
            <family val="2"/>
            <charset val="238"/>
          </rPr>
          <t>Vyberte datum prvního dne v měsíci</t>
        </r>
      </text>
    </comment>
  </commentList>
</comments>
</file>

<file path=xl/sharedStrings.xml><?xml version="1.0" encoding="utf-8"?>
<sst xmlns="http://schemas.openxmlformats.org/spreadsheetml/2006/main" count="20" uniqueCount="18">
  <si>
    <t>Datum</t>
  </si>
  <si>
    <t>Den</t>
  </si>
  <si>
    <t>so, ne</t>
  </si>
  <si>
    <t>Pracovní
den</t>
  </si>
  <si>
    <t>Svátky</t>
  </si>
  <si>
    <t>Svátek</t>
  </si>
  <si>
    <t>Celkem</t>
  </si>
  <si>
    <t>Měsíc:</t>
  </si>
  <si>
    <t>Jméno a příjmení:</t>
  </si>
  <si>
    <t>Osobní číslo:</t>
  </si>
  <si>
    <t>Vykonávaná práce nebo pracovní činnost</t>
  </si>
  <si>
    <t>Podpis</t>
  </si>
  <si>
    <t xml:space="preserve">Kontroloval </t>
  </si>
  <si>
    <t>Úvazek hodin/měsíc:</t>
  </si>
  <si>
    <t>……………………………………………….</t>
  </si>
  <si>
    <t>Práce
hodin</t>
  </si>
  <si>
    <t>Obchodní akademie Vinohradská</t>
  </si>
  <si>
    <t>Druh práce: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</si>
</sst>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;@"/>
    <numFmt numFmtId="165" formatCode="ddd"/>
    <numFmt numFmtId="166" formatCode="0.0"/>
    <numFmt numFmtId="167" formatCode="mmmm\ yyyy"/>
  </numFmts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sz val="10"/>
      <name val="Monotype Corsiva"/>
      <family val="4"/>
      <charset val="238"/>
    </font>
    <font>
      <i/>
      <sz val="6"/>
      <name val="Arial"/>
      <family val="2"/>
      <charset val="238"/>
    </font>
    <font>
      <i/>
      <sz val="7.5"/>
      <color indexed="12"/>
      <name val="Arial"/>
      <family val="2"/>
      <charset val="238"/>
    </font>
    <font>
      <sz val="12"/>
      <color indexed="81"/>
      <name val="Arial"/>
      <family val="2"/>
      <charset val="238"/>
    </font>
    <font>
      <b/>
      <sz val="20"/>
      <name val="Monotype Corsiva"/>
      <family val="4"/>
      <charset val="238"/>
    </font>
    <font>
      <sz val="6"/>
      <name val="Monotype Corsiva"/>
      <family val="4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2" fillId="0" borderId="0" xfId="0" applyFont="1" applyBorder="1" applyAlignment="1" applyProtection="1">
      <alignment horizontal="center" vertical="top"/>
    </xf>
    <xf numFmtId="0" fontId="3" fillId="0" borderId="0" xfId="0" applyFont="1" applyProtection="1"/>
    <xf numFmtId="0" fontId="4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" fontId="7" fillId="0" borderId="0" xfId="0" applyNumberFormat="1" applyFont="1" applyFill="1" applyBorder="1" applyProtection="1"/>
    <xf numFmtId="1" fontId="10" fillId="0" borderId="1" xfId="0" applyNumberFormat="1" applyFont="1" applyBorder="1" applyProtection="1"/>
    <xf numFmtId="1" fontId="9" fillId="0" borderId="0" xfId="0" applyNumberFormat="1" applyFont="1" applyProtection="1"/>
    <xf numFmtId="1" fontId="7" fillId="0" borderId="0" xfId="0" applyNumberFormat="1" applyFont="1" applyProtection="1"/>
    <xf numFmtId="1" fontId="10" fillId="0" borderId="0" xfId="0" applyNumberFormat="1" applyFont="1" applyProtection="1"/>
    <xf numFmtId="1" fontId="11" fillId="0" borderId="0" xfId="0" applyNumberFormat="1" applyFont="1" applyProtection="1"/>
    <xf numFmtId="0" fontId="6" fillId="0" borderId="0" xfId="0" applyFont="1" applyBorder="1" applyProtection="1"/>
    <xf numFmtId="1" fontId="12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165" fontId="6" fillId="0" borderId="6" xfId="0" applyNumberFormat="1" applyFont="1" applyBorder="1" applyAlignment="1" applyProtection="1">
      <alignment horizontal="center" vertical="center"/>
    </xf>
    <xf numFmtId="166" fontId="7" fillId="0" borderId="0" xfId="0" applyNumberFormat="1" applyFont="1" applyBorder="1" applyAlignment="1" applyProtection="1">
      <alignment vertical="center"/>
    </xf>
    <xf numFmtId="165" fontId="6" fillId="0" borderId="8" xfId="0" applyNumberFormat="1" applyFont="1" applyBorder="1" applyAlignment="1" applyProtection="1">
      <alignment horizontal="center" vertical="center"/>
    </xf>
    <xf numFmtId="165" fontId="6" fillId="0" borderId="9" xfId="0" applyNumberFormat="1" applyFont="1" applyBorder="1" applyAlignment="1" applyProtection="1">
      <alignment horizontal="center" vertical="center"/>
    </xf>
    <xf numFmtId="166" fontId="9" fillId="0" borderId="3" xfId="0" applyNumberFormat="1" applyFont="1" applyBorder="1" applyProtection="1"/>
    <xf numFmtId="14" fontId="6" fillId="0" borderId="7" xfId="0" applyNumberFormat="1" applyFont="1" applyBorder="1" applyAlignment="1" applyProtection="1">
      <alignment vertical="center"/>
    </xf>
    <xf numFmtId="0" fontId="7" fillId="0" borderId="0" xfId="0" applyFont="1" applyProtection="1"/>
    <xf numFmtId="14" fontId="6" fillId="0" borderId="0" xfId="0" applyNumberFormat="1" applyFont="1" applyAlignment="1" applyProtection="1"/>
    <xf numFmtId="166" fontId="7" fillId="0" borderId="13" xfId="0" applyNumberFormat="1" applyFont="1" applyBorder="1" applyAlignment="1" applyProtection="1">
      <alignment vertical="center"/>
      <protection locked="0"/>
    </xf>
    <xf numFmtId="0" fontId="6" fillId="0" borderId="10" xfId="0" applyNumberFormat="1" applyFont="1" applyBorder="1" applyAlignment="1" applyProtection="1">
      <alignment vertical="center" wrapText="1"/>
      <protection locked="0"/>
    </xf>
    <xf numFmtId="0" fontId="6" fillId="0" borderId="11" xfId="0" applyNumberFormat="1" applyFont="1" applyBorder="1" applyAlignment="1" applyProtection="1">
      <alignment vertical="center" wrapText="1"/>
      <protection locked="0"/>
    </xf>
    <xf numFmtId="0" fontId="6" fillId="0" borderId="12" xfId="0" applyNumberFormat="1" applyFont="1" applyBorder="1" applyAlignment="1" applyProtection="1">
      <alignment vertical="center" wrapText="1"/>
      <protection locked="0"/>
    </xf>
    <xf numFmtId="0" fontId="9" fillId="0" borderId="3" xfId="0" applyNumberFormat="1" applyFont="1" applyBorder="1" applyProtection="1"/>
    <xf numFmtId="0" fontId="8" fillId="0" borderId="0" xfId="0" applyFont="1" applyBorder="1" applyAlignment="1" applyProtection="1">
      <alignment vertical="center" wrapText="1"/>
    </xf>
    <xf numFmtId="164" fontId="13" fillId="0" borderId="0" xfId="0" applyNumberFormat="1" applyFont="1" applyBorder="1" applyProtection="1"/>
    <xf numFmtId="164" fontId="8" fillId="0" borderId="0" xfId="0" applyNumberFormat="1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vertical="center"/>
    </xf>
    <xf numFmtId="1" fontId="11" fillId="0" borderId="0" xfId="0" applyNumberFormat="1" applyFont="1" applyBorder="1" applyProtection="1"/>
    <xf numFmtId="0" fontId="13" fillId="0" borderId="1" xfId="0" applyNumberFormat="1" applyFont="1" applyBorder="1" applyProtection="1"/>
    <xf numFmtId="164" fontId="14" fillId="0" borderId="1" xfId="0" applyNumberFormat="1" applyFont="1" applyBorder="1" applyProtection="1"/>
    <xf numFmtId="1" fontId="11" fillId="0" borderId="22" xfId="0" applyNumberFormat="1" applyFont="1" applyBorder="1" applyProtection="1"/>
    <xf numFmtId="1" fontId="11" fillId="0" borderId="23" xfId="0" applyNumberFormat="1" applyFont="1" applyBorder="1" applyProtection="1"/>
    <xf numFmtId="1" fontId="11" fillId="0" borderId="24" xfId="0" applyNumberFormat="1" applyFont="1" applyBorder="1" applyProtection="1"/>
    <xf numFmtId="14" fontId="6" fillId="0" borderId="5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" fontId="10" fillId="0" borderId="13" xfId="0" applyNumberFormat="1" applyFont="1" applyBorder="1" applyProtection="1"/>
    <xf numFmtId="1" fontId="10" fillId="0" borderId="29" xfId="0" applyNumberFormat="1" applyFont="1" applyBorder="1" applyProtection="1"/>
    <xf numFmtId="1" fontId="10" fillId="0" borderId="7" xfId="0" applyNumberFormat="1" applyFont="1" applyBorder="1" applyProtection="1"/>
    <xf numFmtId="1" fontId="10" fillId="0" borderId="2" xfId="0" applyNumberFormat="1" applyFont="1" applyBorder="1" applyProtection="1"/>
    <xf numFmtId="1" fontId="10" fillId="0" borderId="5" xfId="0" applyNumberFormat="1" applyFont="1" applyBorder="1" applyProtection="1"/>
    <xf numFmtId="1" fontId="10" fillId="0" borderId="25" xfId="0" applyNumberFormat="1" applyFont="1" applyBorder="1" applyProtection="1"/>
    <xf numFmtId="1" fontId="17" fillId="0" borderId="0" xfId="0" applyNumberFormat="1" applyFont="1" applyAlignment="1" applyProtection="1"/>
    <xf numFmtId="164" fontId="13" fillId="0" borderId="25" xfId="0" applyNumberFormat="1" applyFont="1" applyBorder="1" applyProtection="1"/>
    <xf numFmtId="164" fontId="13" fillId="0" borderId="1" xfId="0" applyNumberFormat="1" applyFont="1" applyBorder="1" applyProtection="1"/>
    <xf numFmtId="1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top" shrinkToFit="1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167" fontId="6" fillId="0" borderId="0" xfId="0" applyNumberFormat="1" applyFont="1" applyAlignment="1" applyProtection="1">
      <alignment horizontal="left"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indent="2"/>
    </xf>
    <xf numFmtId="1" fontId="7" fillId="0" borderId="18" xfId="0" applyNumberFormat="1" applyFont="1" applyBorder="1" applyAlignment="1" applyProtection="1">
      <alignment horizontal="right"/>
    </xf>
    <xf numFmtId="1" fontId="7" fillId="0" borderId="19" xfId="0" applyNumberFormat="1" applyFont="1" applyBorder="1" applyAlignment="1" applyProtection="1">
      <alignment horizontal="right"/>
    </xf>
    <xf numFmtId="0" fontId="7" fillId="0" borderId="2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7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ill>
        <patternFill patternType="lightGray">
          <fgColor rgb="FFFF0000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DM310"/>
  <sheetViews>
    <sheetView showGridLines="0" showRowColHeaders="0" tabSelected="1" zoomScaleNormal="100" workbookViewId="0">
      <pane ySplit="9" topLeftCell="A10" activePane="bottomLeft" state="frozen"/>
      <selection pane="bottomLeft" activeCell="A10" sqref="A10"/>
    </sheetView>
  </sheetViews>
  <sheetFormatPr defaultColWidth="0" defaultRowHeight="12.75" zeroHeight="1" x14ac:dyDescent="0.2"/>
  <cols>
    <col min="1" max="1" width="11.7109375" style="5" customWidth="1"/>
    <col min="2" max="2" width="6.5703125" style="5" customWidth="1"/>
    <col min="3" max="3" width="7.7109375" style="5" customWidth="1"/>
    <col min="4" max="4" width="60.42578125" style="5" customWidth="1"/>
    <col min="5" max="5" width="2.5703125" style="15" customWidth="1"/>
    <col min="6" max="6" width="8.7109375" style="4" hidden="1" customWidth="1"/>
    <col min="7" max="7" width="6.7109375" style="4" hidden="1" customWidth="1"/>
    <col min="8" max="8" width="7.42578125" style="4" hidden="1" customWidth="1"/>
    <col min="9" max="9" width="7.28515625" style="4" hidden="1" customWidth="1"/>
    <col min="10" max="10" width="2.140625" style="4" hidden="1" customWidth="1"/>
    <col min="11" max="11" width="6.7109375" style="4" hidden="1" customWidth="1"/>
    <col min="12" max="12" width="2.140625" style="5" customWidth="1"/>
    <col min="13" max="16384" width="0" style="5" hidden="1"/>
  </cols>
  <sheetData>
    <row r="1" spans="1:11" ht="30.75" customHeight="1" x14ac:dyDescent="0.2">
      <c r="A1" s="56" t="s">
        <v>16</v>
      </c>
      <c r="B1" s="56"/>
      <c r="C1" s="56"/>
      <c r="D1" s="56"/>
    </row>
    <row r="2" spans="1:11" s="3" customFormat="1" ht="33.75" customHeight="1" x14ac:dyDescent="0.2">
      <c r="A2" s="57" t="str">
        <f>"F35: Evidence pracovní doby v roce "&amp; YEAR(I10)</f>
        <v>F35: Evidence pracovní doby v roce 2022</v>
      </c>
      <c r="B2" s="57"/>
      <c r="C2" s="57"/>
      <c r="D2" s="57"/>
      <c r="E2" s="1"/>
      <c r="F2" s="2"/>
      <c r="G2" s="2"/>
      <c r="H2" s="2"/>
      <c r="I2" s="4"/>
      <c r="J2" s="4"/>
      <c r="K2" s="4"/>
    </row>
    <row r="3" spans="1:11" s="17" customFormat="1" ht="18" customHeight="1" x14ac:dyDescent="0.2">
      <c r="A3" s="58" t="s">
        <v>7</v>
      </c>
      <c r="B3" s="58"/>
      <c r="C3" s="60">
        <f>A10</f>
        <v>44562</v>
      </c>
      <c r="D3" s="60"/>
      <c r="F3" s="18"/>
      <c r="G3" s="18"/>
      <c r="H3" s="18"/>
      <c r="I3" s="18"/>
      <c r="J3" s="18"/>
      <c r="K3" s="18"/>
    </row>
    <row r="4" spans="1:11" s="17" customFormat="1" ht="18" customHeight="1" x14ac:dyDescent="0.2">
      <c r="A4" s="59" t="s">
        <v>8</v>
      </c>
      <c r="B4" s="59"/>
      <c r="C4" s="55"/>
      <c r="D4" s="55"/>
      <c r="F4" s="18"/>
      <c r="G4" s="18"/>
      <c r="H4" s="18"/>
      <c r="I4" s="18"/>
      <c r="J4" s="18"/>
      <c r="K4" s="18"/>
    </row>
    <row r="5" spans="1:11" s="17" customFormat="1" ht="18" customHeight="1" x14ac:dyDescent="0.2">
      <c r="A5" s="59" t="s">
        <v>9</v>
      </c>
      <c r="B5" s="59"/>
      <c r="C5" s="55"/>
      <c r="D5" s="55"/>
      <c r="F5" s="18"/>
      <c r="G5" s="18"/>
      <c r="H5" s="18"/>
      <c r="I5" s="18"/>
      <c r="J5" s="18"/>
      <c r="K5" s="18"/>
    </row>
    <row r="6" spans="1:11" s="17" customFormat="1" ht="18" customHeight="1" x14ac:dyDescent="0.2">
      <c r="A6" s="59" t="s">
        <v>17</v>
      </c>
      <c r="B6" s="59"/>
      <c r="C6" s="55"/>
      <c r="D6" s="55"/>
      <c r="F6" s="18"/>
      <c r="G6" s="18"/>
      <c r="H6" s="18"/>
      <c r="I6" s="18"/>
      <c r="J6" s="18"/>
      <c r="K6" s="18"/>
    </row>
    <row r="7" spans="1:11" s="17" customFormat="1" ht="18" customHeight="1" thickBot="1" x14ac:dyDescent="0.25">
      <c r="A7" s="79" t="s">
        <v>13</v>
      </c>
      <c r="B7" s="79"/>
      <c r="C7" s="44"/>
      <c r="D7" s="19"/>
      <c r="F7" s="18"/>
      <c r="G7" s="18"/>
      <c r="H7" s="18"/>
      <c r="I7" s="18"/>
      <c r="J7" s="18"/>
      <c r="K7" s="18"/>
    </row>
    <row r="8" spans="1:11" s="7" customFormat="1" ht="15.95" customHeight="1" x14ac:dyDescent="0.2">
      <c r="A8" s="68" t="s">
        <v>0</v>
      </c>
      <c r="B8" s="66" t="s">
        <v>1</v>
      </c>
      <c r="C8" s="80" t="s">
        <v>15</v>
      </c>
      <c r="D8" s="71" t="s">
        <v>10</v>
      </c>
      <c r="E8" s="6"/>
      <c r="F8" s="73" t="s">
        <v>3</v>
      </c>
      <c r="G8" s="75" t="s">
        <v>2</v>
      </c>
      <c r="H8" s="77" t="s">
        <v>5</v>
      </c>
      <c r="I8" s="61" t="s">
        <v>4</v>
      </c>
      <c r="J8" s="33"/>
      <c r="K8" s="33"/>
    </row>
    <row r="9" spans="1:11" s="7" customFormat="1" ht="13.5" thickBot="1" x14ac:dyDescent="0.25">
      <c r="A9" s="69"/>
      <c r="B9" s="67"/>
      <c r="C9" s="81"/>
      <c r="D9" s="72"/>
      <c r="E9" s="8"/>
      <c r="F9" s="74"/>
      <c r="G9" s="76"/>
      <c r="H9" s="78"/>
      <c r="I9" s="62"/>
      <c r="J9" s="33"/>
      <c r="K9" s="33"/>
    </row>
    <row r="10" spans="1:11" s="17" customFormat="1" x14ac:dyDescent="0.2">
      <c r="A10" s="43">
        <v>44562</v>
      </c>
      <c r="B10" s="20">
        <f t="shared" ref="B10:B40" si="0">IF(A10="","",WEEKDAY(A10))</f>
        <v>7</v>
      </c>
      <c r="C10" s="28"/>
      <c r="D10" s="29"/>
      <c r="E10" s="21"/>
      <c r="F10" s="49">
        <f t="shared" ref="F10:F40" si="1">IF(OR(B10=1,B10=7,H10=1),0,1)</f>
        <v>0</v>
      </c>
      <c r="G10" s="50">
        <f t="shared" ref="G10:G40" si="2">IF(OR(B10=1,B10=7),1,0)</f>
        <v>1</v>
      </c>
      <c r="H10" s="45">
        <f>IF(ISERROR(VLOOKUP(A10,$I$10:$I$22,1,FALSE)),0,1)</f>
        <v>1</v>
      </c>
      <c r="I10" s="52">
        <v>44562</v>
      </c>
      <c r="J10" s="38">
        <v>1</v>
      </c>
      <c r="K10" s="39">
        <f>DATE(YEAR($I$10),J10,1)</f>
        <v>44562</v>
      </c>
    </row>
    <row r="11" spans="1:11" s="17" customFormat="1" x14ac:dyDescent="0.2">
      <c r="A11" s="25">
        <f t="shared" ref="A11:A40" si="3">IF(A10="","",IF(DAY(A10+1)=1,"",A10+1))</f>
        <v>44563</v>
      </c>
      <c r="B11" s="22">
        <f t="shared" si="0"/>
        <v>1</v>
      </c>
      <c r="C11" s="28"/>
      <c r="D11" s="30"/>
      <c r="E11" s="21"/>
      <c r="F11" s="47">
        <f t="shared" si="1"/>
        <v>0</v>
      </c>
      <c r="G11" s="10">
        <f t="shared" si="2"/>
        <v>1</v>
      </c>
      <c r="H11" s="45">
        <f t="shared" ref="H11:H40" si="4">IF(ISERROR(VLOOKUP(A11,$I$10:$I$22,1,FALSE)),0,1)</f>
        <v>0</v>
      </c>
      <c r="I11" s="53">
        <v>44666</v>
      </c>
      <c r="J11" s="38">
        <v>2</v>
      </c>
      <c r="K11" s="39">
        <f t="shared" ref="K11:K21" si="5">DATE(YEAR($I$10),J11,1)</f>
        <v>44593</v>
      </c>
    </row>
    <row r="12" spans="1:11" s="17" customFormat="1" x14ac:dyDescent="0.2">
      <c r="A12" s="25">
        <f t="shared" si="3"/>
        <v>44564</v>
      </c>
      <c r="B12" s="22">
        <f t="shared" si="0"/>
        <v>2</v>
      </c>
      <c r="C12" s="28"/>
      <c r="D12" s="30"/>
      <c r="E12" s="21"/>
      <c r="F12" s="47">
        <f t="shared" si="1"/>
        <v>1</v>
      </c>
      <c r="G12" s="10">
        <f t="shared" si="2"/>
        <v>0</v>
      </c>
      <c r="H12" s="45">
        <f t="shared" si="4"/>
        <v>0</v>
      </c>
      <c r="I12" s="53">
        <v>44669</v>
      </c>
      <c r="J12" s="38">
        <v>3</v>
      </c>
      <c r="K12" s="39">
        <f t="shared" si="5"/>
        <v>44621</v>
      </c>
    </row>
    <row r="13" spans="1:11" s="17" customFormat="1" x14ac:dyDescent="0.2">
      <c r="A13" s="25">
        <f t="shared" si="3"/>
        <v>44565</v>
      </c>
      <c r="B13" s="22">
        <f t="shared" si="0"/>
        <v>3</v>
      </c>
      <c r="C13" s="28"/>
      <c r="D13" s="30"/>
      <c r="E13" s="21"/>
      <c r="F13" s="47">
        <f t="shared" si="1"/>
        <v>1</v>
      </c>
      <c r="G13" s="10">
        <f t="shared" si="2"/>
        <v>0</v>
      </c>
      <c r="H13" s="45">
        <f t="shared" si="4"/>
        <v>0</v>
      </c>
      <c r="I13" s="53">
        <v>44682</v>
      </c>
      <c r="J13" s="38">
        <v>4</v>
      </c>
      <c r="K13" s="39">
        <f t="shared" si="5"/>
        <v>44652</v>
      </c>
    </row>
    <row r="14" spans="1:11" s="17" customFormat="1" x14ac:dyDescent="0.2">
      <c r="A14" s="25">
        <f t="shared" si="3"/>
        <v>44566</v>
      </c>
      <c r="B14" s="22">
        <f t="shared" si="0"/>
        <v>4</v>
      </c>
      <c r="C14" s="28"/>
      <c r="D14" s="30"/>
      <c r="E14" s="21"/>
      <c r="F14" s="47">
        <f t="shared" si="1"/>
        <v>1</v>
      </c>
      <c r="G14" s="10">
        <f t="shared" si="2"/>
        <v>0</v>
      </c>
      <c r="H14" s="45">
        <f t="shared" si="4"/>
        <v>0</v>
      </c>
      <c r="I14" s="53">
        <v>44689</v>
      </c>
      <c r="J14" s="38">
        <v>5</v>
      </c>
      <c r="K14" s="39">
        <f t="shared" si="5"/>
        <v>44682</v>
      </c>
    </row>
    <row r="15" spans="1:11" s="17" customFormat="1" x14ac:dyDescent="0.2">
      <c r="A15" s="25">
        <f t="shared" si="3"/>
        <v>44567</v>
      </c>
      <c r="B15" s="22">
        <f t="shared" si="0"/>
        <v>5</v>
      </c>
      <c r="C15" s="28"/>
      <c r="D15" s="30"/>
      <c r="E15" s="21"/>
      <c r="F15" s="47">
        <f t="shared" si="1"/>
        <v>1</v>
      </c>
      <c r="G15" s="10">
        <f t="shared" si="2"/>
        <v>0</v>
      </c>
      <c r="H15" s="45">
        <f t="shared" si="4"/>
        <v>0</v>
      </c>
      <c r="I15" s="53">
        <v>44747</v>
      </c>
      <c r="J15" s="38">
        <v>6</v>
      </c>
      <c r="K15" s="39">
        <f t="shared" si="5"/>
        <v>44713</v>
      </c>
    </row>
    <row r="16" spans="1:11" s="17" customFormat="1" x14ac:dyDescent="0.2">
      <c r="A16" s="25">
        <f t="shared" si="3"/>
        <v>44568</v>
      </c>
      <c r="B16" s="22">
        <f t="shared" si="0"/>
        <v>6</v>
      </c>
      <c r="C16" s="28"/>
      <c r="D16" s="30"/>
      <c r="E16" s="21"/>
      <c r="F16" s="47">
        <f t="shared" si="1"/>
        <v>1</v>
      </c>
      <c r="G16" s="10">
        <f t="shared" si="2"/>
        <v>0</v>
      </c>
      <c r="H16" s="45">
        <f t="shared" si="4"/>
        <v>0</v>
      </c>
      <c r="I16" s="53">
        <v>44748</v>
      </c>
      <c r="J16" s="38">
        <v>7</v>
      </c>
      <c r="K16" s="39">
        <f t="shared" si="5"/>
        <v>44743</v>
      </c>
    </row>
    <row r="17" spans="1:11" s="17" customFormat="1" x14ac:dyDescent="0.2">
      <c r="A17" s="25">
        <f t="shared" si="3"/>
        <v>44569</v>
      </c>
      <c r="B17" s="22">
        <f t="shared" si="0"/>
        <v>7</v>
      </c>
      <c r="C17" s="28"/>
      <c r="D17" s="30"/>
      <c r="E17" s="21"/>
      <c r="F17" s="47">
        <f t="shared" si="1"/>
        <v>0</v>
      </c>
      <c r="G17" s="10">
        <f t="shared" si="2"/>
        <v>1</v>
      </c>
      <c r="H17" s="45">
        <f t="shared" si="4"/>
        <v>0</v>
      </c>
      <c r="I17" s="53">
        <v>44832</v>
      </c>
      <c r="J17" s="38">
        <v>8</v>
      </c>
      <c r="K17" s="39">
        <f t="shared" si="5"/>
        <v>44774</v>
      </c>
    </row>
    <row r="18" spans="1:11" s="17" customFormat="1" x14ac:dyDescent="0.2">
      <c r="A18" s="25">
        <f t="shared" si="3"/>
        <v>44570</v>
      </c>
      <c r="B18" s="22">
        <f t="shared" si="0"/>
        <v>1</v>
      </c>
      <c r="C18" s="28"/>
      <c r="D18" s="30"/>
      <c r="E18" s="21"/>
      <c r="F18" s="47">
        <f t="shared" si="1"/>
        <v>0</v>
      </c>
      <c r="G18" s="10">
        <f t="shared" si="2"/>
        <v>1</v>
      </c>
      <c r="H18" s="45">
        <f t="shared" si="4"/>
        <v>0</v>
      </c>
      <c r="I18" s="53">
        <v>44862</v>
      </c>
      <c r="J18" s="38">
        <v>9</v>
      </c>
      <c r="K18" s="39">
        <f t="shared" si="5"/>
        <v>44805</v>
      </c>
    </row>
    <row r="19" spans="1:11" s="17" customFormat="1" x14ac:dyDescent="0.2">
      <c r="A19" s="25">
        <f t="shared" si="3"/>
        <v>44571</v>
      </c>
      <c r="B19" s="22">
        <f t="shared" si="0"/>
        <v>2</v>
      </c>
      <c r="C19" s="28"/>
      <c r="D19" s="30"/>
      <c r="E19" s="21"/>
      <c r="F19" s="47">
        <f t="shared" si="1"/>
        <v>1</v>
      </c>
      <c r="G19" s="10">
        <f t="shared" si="2"/>
        <v>0</v>
      </c>
      <c r="H19" s="45">
        <f t="shared" si="4"/>
        <v>0</v>
      </c>
      <c r="I19" s="53">
        <v>44882</v>
      </c>
      <c r="J19" s="38">
        <v>10</v>
      </c>
      <c r="K19" s="39">
        <f t="shared" si="5"/>
        <v>44835</v>
      </c>
    </row>
    <row r="20" spans="1:11" s="17" customFormat="1" x14ac:dyDescent="0.2">
      <c r="A20" s="25">
        <f t="shared" si="3"/>
        <v>44572</v>
      </c>
      <c r="B20" s="22">
        <f t="shared" si="0"/>
        <v>3</v>
      </c>
      <c r="C20" s="28"/>
      <c r="D20" s="30"/>
      <c r="E20" s="21"/>
      <c r="F20" s="47">
        <f t="shared" si="1"/>
        <v>1</v>
      </c>
      <c r="G20" s="10">
        <f t="shared" si="2"/>
        <v>0</v>
      </c>
      <c r="H20" s="45">
        <f t="shared" si="4"/>
        <v>0</v>
      </c>
      <c r="I20" s="53">
        <v>44919</v>
      </c>
      <c r="J20" s="38">
        <v>11</v>
      </c>
      <c r="K20" s="39">
        <f t="shared" si="5"/>
        <v>44866</v>
      </c>
    </row>
    <row r="21" spans="1:11" s="17" customFormat="1" x14ac:dyDescent="0.2">
      <c r="A21" s="25">
        <f t="shared" si="3"/>
        <v>44573</v>
      </c>
      <c r="B21" s="22">
        <f t="shared" si="0"/>
        <v>4</v>
      </c>
      <c r="C21" s="28"/>
      <c r="D21" s="30"/>
      <c r="E21" s="21"/>
      <c r="F21" s="47">
        <f t="shared" si="1"/>
        <v>1</v>
      </c>
      <c r="G21" s="10">
        <f t="shared" si="2"/>
        <v>0</v>
      </c>
      <c r="H21" s="45">
        <f t="shared" si="4"/>
        <v>0</v>
      </c>
      <c r="I21" s="53">
        <v>44920</v>
      </c>
      <c r="J21" s="38">
        <v>12</v>
      </c>
      <c r="K21" s="39">
        <f t="shared" si="5"/>
        <v>44896</v>
      </c>
    </row>
    <row r="22" spans="1:11" s="17" customFormat="1" x14ac:dyDescent="0.2">
      <c r="A22" s="25">
        <f t="shared" si="3"/>
        <v>44574</v>
      </c>
      <c r="B22" s="22">
        <f t="shared" si="0"/>
        <v>5</v>
      </c>
      <c r="C22" s="28"/>
      <c r="D22" s="30"/>
      <c r="E22" s="21"/>
      <c r="F22" s="47">
        <f t="shared" si="1"/>
        <v>1</v>
      </c>
      <c r="G22" s="10">
        <f t="shared" si="2"/>
        <v>0</v>
      </c>
      <c r="H22" s="45">
        <f t="shared" si="4"/>
        <v>0</v>
      </c>
      <c r="I22" s="53">
        <v>44921</v>
      </c>
      <c r="J22" s="34"/>
      <c r="K22" s="34"/>
    </row>
    <row r="23" spans="1:11" s="17" customFormat="1" x14ac:dyDescent="0.2">
      <c r="A23" s="25">
        <f t="shared" si="3"/>
        <v>44575</v>
      </c>
      <c r="B23" s="22">
        <f t="shared" si="0"/>
        <v>6</v>
      </c>
      <c r="C23" s="28"/>
      <c r="D23" s="30"/>
      <c r="E23" s="21"/>
      <c r="F23" s="47">
        <f t="shared" si="1"/>
        <v>1</v>
      </c>
      <c r="G23" s="10">
        <f t="shared" si="2"/>
        <v>0</v>
      </c>
      <c r="H23" s="45">
        <f t="shared" si="4"/>
        <v>0</v>
      </c>
      <c r="I23" s="35"/>
      <c r="J23" s="35"/>
      <c r="K23" s="35"/>
    </row>
    <row r="24" spans="1:11" s="17" customFormat="1" x14ac:dyDescent="0.2">
      <c r="A24" s="25">
        <f t="shared" si="3"/>
        <v>44576</v>
      </c>
      <c r="B24" s="22">
        <f t="shared" si="0"/>
        <v>7</v>
      </c>
      <c r="C24" s="28"/>
      <c r="D24" s="30"/>
      <c r="E24" s="21"/>
      <c r="F24" s="47">
        <f t="shared" si="1"/>
        <v>0</v>
      </c>
      <c r="G24" s="10">
        <f t="shared" si="2"/>
        <v>1</v>
      </c>
      <c r="H24" s="45">
        <f t="shared" si="4"/>
        <v>0</v>
      </c>
      <c r="I24" s="36"/>
      <c r="J24" s="36"/>
      <c r="K24" s="36"/>
    </row>
    <row r="25" spans="1:11" s="17" customFormat="1" x14ac:dyDescent="0.2">
      <c r="A25" s="25">
        <f t="shared" si="3"/>
        <v>44577</v>
      </c>
      <c r="B25" s="22">
        <f t="shared" si="0"/>
        <v>1</v>
      </c>
      <c r="C25" s="28"/>
      <c r="D25" s="30"/>
      <c r="E25" s="21"/>
      <c r="F25" s="47">
        <f t="shared" si="1"/>
        <v>0</v>
      </c>
      <c r="G25" s="10">
        <f t="shared" si="2"/>
        <v>1</v>
      </c>
      <c r="H25" s="45">
        <f t="shared" si="4"/>
        <v>0</v>
      </c>
      <c r="I25" s="36"/>
      <c r="J25" s="36"/>
      <c r="K25" s="36"/>
    </row>
    <row r="26" spans="1:11" s="17" customFormat="1" x14ac:dyDescent="0.2">
      <c r="A26" s="25">
        <f t="shared" si="3"/>
        <v>44578</v>
      </c>
      <c r="B26" s="22">
        <f t="shared" si="0"/>
        <v>2</v>
      </c>
      <c r="C26" s="28"/>
      <c r="D26" s="30"/>
      <c r="E26" s="21"/>
      <c r="F26" s="47">
        <f t="shared" si="1"/>
        <v>1</v>
      </c>
      <c r="G26" s="10">
        <f t="shared" si="2"/>
        <v>0</v>
      </c>
      <c r="H26" s="45">
        <f t="shared" si="4"/>
        <v>0</v>
      </c>
      <c r="I26" s="36"/>
      <c r="J26" s="36"/>
      <c r="K26" s="36"/>
    </row>
    <row r="27" spans="1:11" s="17" customFormat="1" x14ac:dyDescent="0.2">
      <c r="A27" s="25">
        <f t="shared" si="3"/>
        <v>44579</v>
      </c>
      <c r="B27" s="22">
        <f t="shared" si="0"/>
        <v>3</v>
      </c>
      <c r="C27" s="28"/>
      <c r="D27" s="30"/>
      <c r="E27" s="21"/>
      <c r="F27" s="47">
        <f t="shared" si="1"/>
        <v>1</v>
      </c>
      <c r="G27" s="10">
        <f t="shared" si="2"/>
        <v>0</v>
      </c>
      <c r="H27" s="45">
        <f t="shared" si="4"/>
        <v>0</v>
      </c>
      <c r="I27" s="36"/>
      <c r="J27" s="36"/>
      <c r="K27" s="36"/>
    </row>
    <row r="28" spans="1:11" s="17" customFormat="1" x14ac:dyDescent="0.2">
      <c r="A28" s="25">
        <f t="shared" si="3"/>
        <v>44580</v>
      </c>
      <c r="B28" s="22">
        <f t="shared" si="0"/>
        <v>4</v>
      </c>
      <c r="C28" s="28"/>
      <c r="D28" s="30"/>
      <c r="E28" s="21"/>
      <c r="F28" s="47">
        <f t="shared" si="1"/>
        <v>1</v>
      </c>
      <c r="G28" s="10">
        <f t="shared" si="2"/>
        <v>0</v>
      </c>
      <c r="H28" s="45">
        <f t="shared" si="4"/>
        <v>0</v>
      </c>
      <c r="I28" s="36"/>
      <c r="J28" s="36"/>
      <c r="K28" s="36"/>
    </row>
    <row r="29" spans="1:11" s="17" customFormat="1" x14ac:dyDescent="0.2">
      <c r="A29" s="25">
        <f t="shared" si="3"/>
        <v>44581</v>
      </c>
      <c r="B29" s="22">
        <f t="shared" si="0"/>
        <v>5</v>
      </c>
      <c r="C29" s="28"/>
      <c r="D29" s="30"/>
      <c r="E29" s="21"/>
      <c r="F29" s="47">
        <f t="shared" si="1"/>
        <v>1</v>
      </c>
      <c r="G29" s="10">
        <f t="shared" si="2"/>
        <v>0</v>
      </c>
      <c r="H29" s="45">
        <f t="shared" si="4"/>
        <v>0</v>
      </c>
      <c r="I29" s="36"/>
      <c r="J29" s="36"/>
      <c r="K29" s="36"/>
    </row>
    <row r="30" spans="1:11" s="17" customFormat="1" x14ac:dyDescent="0.2">
      <c r="A30" s="25">
        <f t="shared" si="3"/>
        <v>44582</v>
      </c>
      <c r="B30" s="22">
        <f t="shared" si="0"/>
        <v>6</v>
      </c>
      <c r="C30" s="28"/>
      <c r="D30" s="30"/>
      <c r="E30" s="21"/>
      <c r="F30" s="47">
        <f t="shared" si="1"/>
        <v>1</v>
      </c>
      <c r="G30" s="10">
        <f t="shared" si="2"/>
        <v>0</v>
      </c>
      <c r="H30" s="45">
        <f t="shared" si="4"/>
        <v>0</v>
      </c>
      <c r="I30" s="36"/>
      <c r="J30" s="36"/>
      <c r="K30" s="36"/>
    </row>
    <row r="31" spans="1:11" s="17" customFormat="1" x14ac:dyDescent="0.2">
      <c r="A31" s="25">
        <f t="shared" si="3"/>
        <v>44583</v>
      </c>
      <c r="B31" s="22">
        <f t="shared" si="0"/>
        <v>7</v>
      </c>
      <c r="C31" s="28"/>
      <c r="D31" s="30"/>
      <c r="E31" s="21"/>
      <c r="F31" s="47">
        <f t="shared" si="1"/>
        <v>0</v>
      </c>
      <c r="G31" s="10">
        <f t="shared" si="2"/>
        <v>1</v>
      </c>
      <c r="H31" s="45">
        <f t="shared" si="4"/>
        <v>0</v>
      </c>
      <c r="I31" s="36"/>
      <c r="J31" s="36"/>
      <c r="K31" s="36"/>
    </row>
    <row r="32" spans="1:11" s="17" customFormat="1" x14ac:dyDescent="0.2">
      <c r="A32" s="25">
        <f t="shared" si="3"/>
        <v>44584</v>
      </c>
      <c r="B32" s="22">
        <f t="shared" si="0"/>
        <v>1</v>
      </c>
      <c r="C32" s="28"/>
      <c r="D32" s="30"/>
      <c r="E32" s="21"/>
      <c r="F32" s="47">
        <f t="shared" si="1"/>
        <v>0</v>
      </c>
      <c r="G32" s="10">
        <f t="shared" si="2"/>
        <v>1</v>
      </c>
      <c r="H32" s="45">
        <f t="shared" si="4"/>
        <v>0</v>
      </c>
      <c r="I32" s="36"/>
      <c r="J32" s="36"/>
      <c r="K32" s="36"/>
    </row>
    <row r="33" spans="1:117" s="17" customFormat="1" x14ac:dyDescent="0.2">
      <c r="A33" s="25">
        <f t="shared" si="3"/>
        <v>44585</v>
      </c>
      <c r="B33" s="22">
        <f t="shared" si="0"/>
        <v>2</v>
      </c>
      <c r="C33" s="28"/>
      <c r="D33" s="30"/>
      <c r="E33" s="21"/>
      <c r="F33" s="47">
        <f t="shared" si="1"/>
        <v>1</v>
      </c>
      <c r="G33" s="10">
        <f t="shared" si="2"/>
        <v>0</v>
      </c>
      <c r="H33" s="45">
        <f t="shared" si="4"/>
        <v>0</v>
      </c>
      <c r="I33" s="36"/>
      <c r="J33" s="36"/>
      <c r="K33" s="36"/>
    </row>
    <row r="34" spans="1:117" s="17" customFormat="1" x14ac:dyDescent="0.2">
      <c r="A34" s="25">
        <f t="shared" si="3"/>
        <v>44586</v>
      </c>
      <c r="B34" s="22">
        <f t="shared" si="0"/>
        <v>3</v>
      </c>
      <c r="C34" s="28"/>
      <c r="D34" s="30"/>
      <c r="E34" s="21"/>
      <c r="F34" s="47">
        <f t="shared" si="1"/>
        <v>1</v>
      </c>
      <c r="G34" s="10">
        <f t="shared" si="2"/>
        <v>0</v>
      </c>
      <c r="H34" s="45">
        <f t="shared" si="4"/>
        <v>0</v>
      </c>
      <c r="I34" s="36"/>
      <c r="J34" s="36"/>
      <c r="K34" s="36"/>
    </row>
    <row r="35" spans="1:117" s="17" customFormat="1" x14ac:dyDescent="0.2">
      <c r="A35" s="25">
        <f t="shared" si="3"/>
        <v>44587</v>
      </c>
      <c r="B35" s="22">
        <f t="shared" si="0"/>
        <v>4</v>
      </c>
      <c r="C35" s="28"/>
      <c r="D35" s="30"/>
      <c r="E35" s="21"/>
      <c r="F35" s="47">
        <f t="shared" si="1"/>
        <v>1</v>
      </c>
      <c r="G35" s="10">
        <f t="shared" si="2"/>
        <v>0</v>
      </c>
      <c r="H35" s="45">
        <f t="shared" si="4"/>
        <v>0</v>
      </c>
      <c r="I35" s="36"/>
      <c r="J35" s="36"/>
      <c r="K35" s="36"/>
    </row>
    <row r="36" spans="1:117" s="17" customFormat="1" x14ac:dyDescent="0.2">
      <c r="A36" s="25">
        <f t="shared" si="3"/>
        <v>44588</v>
      </c>
      <c r="B36" s="22">
        <f t="shared" si="0"/>
        <v>5</v>
      </c>
      <c r="C36" s="28"/>
      <c r="D36" s="30"/>
      <c r="E36" s="21"/>
      <c r="F36" s="47">
        <f t="shared" si="1"/>
        <v>1</v>
      </c>
      <c r="G36" s="10">
        <f t="shared" si="2"/>
        <v>0</v>
      </c>
      <c r="H36" s="45">
        <f t="shared" si="4"/>
        <v>0</v>
      </c>
      <c r="I36" s="36"/>
      <c r="J36" s="36"/>
      <c r="K36" s="36"/>
    </row>
    <row r="37" spans="1:117" s="17" customFormat="1" x14ac:dyDescent="0.2">
      <c r="A37" s="25">
        <f t="shared" si="3"/>
        <v>44589</v>
      </c>
      <c r="B37" s="22">
        <f t="shared" si="0"/>
        <v>6</v>
      </c>
      <c r="C37" s="28"/>
      <c r="D37" s="30"/>
      <c r="E37" s="21"/>
      <c r="F37" s="47">
        <f t="shared" si="1"/>
        <v>1</v>
      </c>
      <c r="G37" s="10">
        <f t="shared" si="2"/>
        <v>0</v>
      </c>
      <c r="H37" s="45">
        <f t="shared" si="4"/>
        <v>0</v>
      </c>
      <c r="I37" s="36"/>
      <c r="J37" s="36"/>
      <c r="K37" s="36"/>
    </row>
    <row r="38" spans="1:117" s="17" customFormat="1" x14ac:dyDescent="0.2">
      <c r="A38" s="25">
        <f t="shared" si="3"/>
        <v>44590</v>
      </c>
      <c r="B38" s="22">
        <f t="shared" si="0"/>
        <v>7</v>
      </c>
      <c r="C38" s="28"/>
      <c r="D38" s="30"/>
      <c r="E38" s="21"/>
      <c r="F38" s="47">
        <f t="shared" si="1"/>
        <v>0</v>
      </c>
      <c r="G38" s="10">
        <f t="shared" si="2"/>
        <v>1</v>
      </c>
      <c r="H38" s="45">
        <f t="shared" si="4"/>
        <v>0</v>
      </c>
      <c r="I38" s="36"/>
      <c r="J38" s="36"/>
      <c r="K38" s="36"/>
    </row>
    <row r="39" spans="1:117" s="17" customFormat="1" x14ac:dyDescent="0.2">
      <c r="A39" s="25">
        <f t="shared" si="3"/>
        <v>44591</v>
      </c>
      <c r="B39" s="22">
        <f t="shared" si="0"/>
        <v>1</v>
      </c>
      <c r="C39" s="28"/>
      <c r="D39" s="30"/>
      <c r="E39" s="21"/>
      <c r="F39" s="47">
        <f t="shared" si="1"/>
        <v>0</v>
      </c>
      <c r="G39" s="10">
        <f t="shared" si="2"/>
        <v>1</v>
      </c>
      <c r="H39" s="45">
        <f t="shared" si="4"/>
        <v>0</v>
      </c>
      <c r="I39" s="36"/>
      <c r="J39" s="36"/>
      <c r="K39" s="36"/>
    </row>
    <row r="40" spans="1:117" s="17" customFormat="1" ht="13.5" thickBot="1" x14ac:dyDescent="0.25">
      <c r="A40" s="25">
        <f t="shared" si="3"/>
        <v>44592</v>
      </c>
      <c r="B40" s="23">
        <f t="shared" si="0"/>
        <v>2</v>
      </c>
      <c r="C40" s="28"/>
      <c r="D40" s="31"/>
      <c r="E40" s="21"/>
      <c r="F40" s="48">
        <f t="shared" si="1"/>
        <v>1</v>
      </c>
      <c r="G40" s="46">
        <f t="shared" si="2"/>
        <v>0</v>
      </c>
      <c r="H40" s="45">
        <f t="shared" si="4"/>
        <v>0</v>
      </c>
      <c r="I40" s="36"/>
      <c r="J40" s="36"/>
      <c r="K40" s="36"/>
    </row>
    <row r="41" spans="1:117" s="12" customFormat="1" ht="13.5" thickBot="1" x14ac:dyDescent="0.25">
      <c r="A41" s="64" t="s">
        <v>6</v>
      </c>
      <c r="B41" s="65"/>
      <c r="C41" s="24">
        <f>ROUND(SUM(C10:C40),1)</f>
        <v>0</v>
      </c>
      <c r="D41" s="32"/>
      <c r="E41" s="9"/>
      <c r="F41" s="40">
        <f>SUM(F10:F40)</f>
        <v>21</v>
      </c>
      <c r="G41" s="41">
        <f>SUM(G10:G40)</f>
        <v>10</v>
      </c>
      <c r="H41" s="42">
        <f>SUM(H10:H40)</f>
        <v>1</v>
      </c>
      <c r="I41" s="37"/>
      <c r="J41" s="37"/>
      <c r="K41" s="37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</row>
    <row r="42" spans="1:117" s="12" customFormat="1" ht="20.25" customHeight="1" x14ac:dyDescent="0.2">
      <c r="E42" s="9"/>
      <c r="F42" s="13"/>
      <c r="G42" s="13"/>
      <c r="H42" s="13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</row>
    <row r="43" spans="1:117" ht="31.5" customHeight="1" x14ac:dyDescent="0.2">
      <c r="B43" s="63" t="s">
        <v>0</v>
      </c>
      <c r="C43" s="63"/>
      <c r="D43" s="54"/>
      <c r="E43" s="27"/>
      <c r="F43" s="5"/>
      <c r="G43" s="26"/>
      <c r="H43" s="5"/>
      <c r="I43" s="5"/>
      <c r="J43" s="5"/>
      <c r="K43" s="5"/>
    </row>
    <row r="44" spans="1:117" ht="31.5" customHeight="1" x14ac:dyDescent="0.2">
      <c r="B44" s="63" t="s">
        <v>11</v>
      </c>
      <c r="C44" s="63"/>
      <c r="D44" s="27" t="s">
        <v>14</v>
      </c>
      <c r="E44" s="70" t="str">
        <f>IF(B4="","",B4)</f>
        <v/>
      </c>
      <c r="F44" s="70"/>
      <c r="G44" s="70"/>
      <c r="H44" s="70"/>
      <c r="I44" s="5"/>
      <c r="J44" s="5"/>
      <c r="K44" s="5"/>
    </row>
    <row r="45" spans="1:117" ht="31.5" customHeight="1" x14ac:dyDescent="0.2">
      <c r="B45" s="63" t="s">
        <v>12</v>
      </c>
      <c r="C45" s="63"/>
      <c r="D45" s="27" t="s">
        <v>14</v>
      </c>
      <c r="E45" s="5"/>
      <c r="F45" s="5"/>
      <c r="G45" s="5"/>
      <c r="H45" s="5"/>
    </row>
    <row r="46" spans="1:117" ht="45.75" customHeight="1" x14ac:dyDescent="0.2">
      <c r="A46" s="51" t="str">
        <f>"RNDr. Milan Macek, CSc., "&amp; YEAR(I10)</f>
        <v>RNDr. Milan Macek, CSc., 2022</v>
      </c>
      <c r="B46" s="16"/>
    </row>
    <row r="47" spans="1:117" hidden="1" x14ac:dyDescent="0.2"/>
    <row r="48" spans="1:1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t="15.95" hidden="1" customHeight="1" x14ac:dyDescent="0.2"/>
    <row r="131" ht="15.95" hidden="1" customHeight="1" x14ac:dyDescent="0.2"/>
    <row r="132" ht="15.95" hidden="1" customHeight="1" x14ac:dyDescent="0.2"/>
    <row r="133" ht="15.95" hidden="1" customHeight="1" x14ac:dyDescent="0.2"/>
    <row r="134" ht="15.95" hidden="1" customHeight="1" x14ac:dyDescent="0.2"/>
    <row r="135" ht="15.95" hidden="1" customHeight="1" x14ac:dyDescent="0.2"/>
    <row r="136" ht="15.95" hidden="1" customHeight="1" x14ac:dyDescent="0.2"/>
    <row r="137" ht="15.95" hidden="1" customHeight="1" x14ac:dyDescent="0.2"/>
    <row r="138" ht="15.95" hidden="1" customHeight="1" x14ac:dyDescent="0.2"/>
    <row r="139" ht="15.95" hidden="1" customHeight="1" x14ac:dyDescent="0.2"/>
    <row r="140" ht="15.95" hidden="1" customHeight="1" x14ac:dyDescent="0.2"/>
    <row r="141" ht="15.95" hidden="1" customHeight="1" x14ac:dyDescent="0.2"/>
    <row r="142" ht="15.95" hidden="1" customHeight="1" x14ac:dyDescent="0.2"/>
    <row r="143" ht="15.95" hidden="1" customHeight="1" x14ac:dyDescent="0.2"/>
    <row r="144" ht="15.95" hidden="1" customHeight="1" x14ac:dyDescent="0.2"/>
    <row r="145" ht="15.95" hidden="1" customHeight="1" x14ac:dyDescent="0.2"/>
    <row r="146" ht="15.95" hidden="1" customHeight="1" x14ac:dyDescent="0.2"/>
    <row r="147" ht="15.95" hidden="1" customHeight="1" x14ac:dyDescent="0.2"/>
    <row r="148" ht="15.95" hidden="1" customHeight="1" x14ac:dyDescent="0.2"/>
    <row r="149" ht="15.95" hidden="1" customHeight="1" x14ac:dyDescent="0.2"/>
    <row r="150" ht="15.95" hidden="1" customHeight="1" x14ac:dyDescent="0.2"/>
    <row r="151" ht="15.95" hidden="1" customHeight="1" x14ac:dyDescent="0.2"/>
    <row r="152" ht="15.95" hidden="1" customHeight="1" x14ac:dyDescent="0.2"/>
    <row r="153" ht="15.95" hidden="1" customHeight="1" x14ac:dyDescent="0.2"/>
    <row r="154" ht="15.95" hidden="1" customHeight="1" x14ac:dyDescent="0.2"/>
    <row r="155" ht="15.95" hidden="1" customHeight="1" x14ac:dyDescent="0.2"/>
    <row r="156" ht="15.95" hidden="1" customHeight="1" x14ac:dyDescent="0.2"/>
    <row r="157" ht="15.95" hidden="1" customHeight="1" x14ac:dyDescent="0.2"/>
    <row r="158" ht="15.95" hidden="1" customHeight="1" x14ac:dyDescent="0.2"/>
    <row r="159" ht="15.95" hidden="1" customHeight="1" x14ac:dyDescent="0.2"/>
    <row r="160" ht="15.95" hidden="1" customHeight="1" x14ac:dyDescent="0.2"/>
    <row r="161" ht="15.95" hidden="1" customHeight="1" x14ac:dyDescent="0.2"/>
    <row r="162" ht="15.95" hidden="1" customHeight="1" x14ac:dyDescent="0.2"/>
    <row r="163" ht="15.95" hidden="1" customHeight="1" x14ac:dyDescent="0.2"/>
    <row r="164" ht="15.95" hidden="1" customHeight="1" x14ac:dyDescent="0.2"/>
    <row r="165" ht="15.95" hidden="1" customHeight="1" x14ac:dyDescent="0.2"/>
    <row r="166" ht="15.95" hidden="1" customHeight="1" x14ac:dyDescent="0.2"/>
    <row r="167" ht="15.95" hidden="1" customHeight="1" x14ac:dyDescent="0.2"/>
    <row r="168" ht="15.95" hidden="1" customHeight="1" x14ac:dyDescent="0.2"/>
    <row r="169" ht="15.95" hidden="1" customHeight="1" x14ac:dyDescent="0.2"/>
    <row r="170" ht="15.95" hidden="1" customHeight="1" x14ac:dyDescent="0.2"/>
    <row r="171" ht="15.95" hidden="1" customHeight="1" x14ac:dyDescent="0.2"/>
    <row r="172" ht="15.95" hidden="1" customHeight="1" x14ac:dyDescent="0.2"/>
    <row r="173" ht="15.95" hidden="1" customHeight="1" x14ac:dyDescent="0.2"/>
    <row r="174" ht="15.95" hidden="1" customHeight="1" x14ac:dyDescent="0.2"/>
    <row r="175" ht="15.95" hidden="1" customHeight="1" x14ac:dyDescent="0.2"/>
    <row r="176" ht="15.95" hidden="1" customHeight="1" x14ac:dyDescent="0.2"/>
    <row r="177" ht="15.95" hidden="1" customHeight="1" x14ac:dyDescent="0.2"/>
    <row r="178" ht="15.95" hidden="1" customHeight="1" x14ac:dyDescent="0.2"/>
    <row r="179" ht="15.95" hidden="1" customHeight="1" x14ac:dyDescent="0.2"/>
    <row r="180" ht="15.95" hidden="1" customHeight="1" x14ac:dyDescent="0.2"/>
    <row r="181" ht="15.95" hidden="1" customHeight="1" x14ac:dyDescent="0.2"/>
    <row r="182" ht="15.95" hidden="1" customHeight="1" x14ac:dyDescent="0.2"/>
    <row r="183" ht="15.95" hidden="1" customHeight="1" x14ac:dyDescent="0.2"/>
    <row r="184" ht="15.95" hidden="1" customHeight="1" x14ac:dyDescent="0.2"/>
    <row r="185" ht="15.95" hidden="1" customHeight="1" x14ac:dyDescent="0.2"/>
    <row r="186" ht="15.95" hidden="1" customHeight="1" x14ac:dyDescent="0.2"/>
    <row r="187" ht="15.95" hidden="1" customHeight="1" x14ac:dyDescent="0.2"/>
    <row r="188" ht="15.95" hidden="1" customHeight="1" x14ac:dyDescent="0.2"/>
    <row r="189" ht="15.95" hidden="1" customHeight="1" x14ac:dyDescent="0.2"/>
    <row r="190" ht="15.95" hidden="1" customHeight="1" x14ac:dyDescent="0.2"/>
    <row r="191" ht="15.95" hidden="1" customHeight="1" x14ac:dyDescent="0.2"/>
    <row r="192" ht="15.95" hidden="1" customHeight="1" x14ac:dyDescent="0.2"/>
    <row r="193" ht="15.95" hidden="1" customHeight="1" x14ac:dyDescent="0.2"/>
    <row r="194" ht="15.95" hidden="1" customHeight="1" x14ac:dyDescent="0.2"/>
    <row r="195" ht="15.95" hidden="1" customHeight="1" x14ac:dyDescent="0.2"/>
    <row r="196" ht="15.95" hidden="1" customHeight="1" x14ac:dyDescent="0.2"/>
    <row r="197" ht="15.95" hidden="1" customHeight="1" x14ac:dyDescent="0.2"/>
    <row r="198" ht="15.95" hidden="1" customHeight="1" x14ac:dyDescent="0.2"/>
    <row r="199" ht="15.95" hidden="1" customHeight="1" x14ac:dyDescent="0.2"/>
    <row r="200" ht="15.95" hidden="1" customHeight="1" x14ac:dyDescent="0.2"/>
    <row r="201" ht="15.95" hidden="1" customHeight="1" x14ac:dyDescent="0.2"/>
    <row r="202" ht="15.95" hidden="1" customHeight="1" x14ac:dyDescent="0.2"/>
    <row r="203" ht="15.95" hidden="1" customHeight="1" x14ac:dyDescent="0.2"/>
    <row r="204" ht="15.95" hidden="1" customHeight="1" x14ac:dyDescent="0.2"/>
    <row r="205" ht="15.95" hidden="1" customHeight="1" x14ac:dyDescent="0.2"/>
    <row r="206" ht="15.95" hidden="1" customHeight="1" x14ac:dyDescent="0.2"/>
    <row r="207" ht="15.95" hidden="1" customHeight="1" x14ac:dyDescent="0.2"/>
    <row r="208" ht="15.95" hidden="1" customHeight="1" x14ac:dyDescent="0.2"/>
    <row r="209" ht="15.95" hidden="1" customHeight="1" x14ac:dyDescent="0.2"/>
    <row r="210" ht="15.95" hidden="1" customHeight="1" x14ac:dyDescent="0.2"/>
    <row r="211" ht="15.95" hidden="1" customHeight="1" x14ac:dyDescent="0.2"/>
    <row r="212" ht="15.95" hidden="1" customHeight="1" x14ac:dyDescent="0.2"/>
    <row r="213" ht="15.95" hidden="1" customHeight="1" x14ac:dyDescent="0.2"/>
    <row r="214" ht="15.95" hidden="1" customHeight="1" x14ac:dyDescent="0.2"/>
    <row r="215" ht="15.95" hidden="1" customHeight="1" x14ac:dyDescent="0.2"/>
    <row r="216" ht="15.95" hidden="1" customHeight="1" x14ac:dyDescent="0.2"/>
    <row r="217" ht="15.95" hidden="1" customHeight="1" x14ac:dyDescent="0.2"/>
    <row r="218" ht="15.95" hidden="1" customHeight="1" x14ac:dyDescent="0.2"/>
    <row r="219" ht="15.95" hidden="1" customHeight="1" x14ac:dyDescent="0.2"/>
    <row r="220" ht="15.95" hidden="1" customHeight="1" x14ac:dyDescent="0.2"/>
    <row r="221" ht="15.95" hidden="1" customHeight="1" x14ac:dyDescent="0.2"/>
    <row r="222" ht="15.95" hidden="1" customHeight="1" x14ac:dyDescent="0.2"/>
    <row r="223" ht="15.95" hidden="1" customHeight="1" x14ac:dyDescent="0.2"/>
    <row r="224" ht="15.95" hidden="1" customHeight="1" x14ac:dyDescent="0.2"/>
    <row r="225" ht="15.95" hidden="1" customHeight="1" x14ac:dyDescent="0.2"/>
    <row r="226" ht="15.95" hidden="1" customHeight="1" x14ac:dyDescent="0.2"/>
    <row r="227" ht="15.95" hidden="1" customHeight="1" x14ac:dyDescent="0.2"/>
    <row r="228" ht="15.95" hidden="1" customHeight="1" x14ac:dyDescent="0.2"/>
    <row r="229" ht="15.95" hidden="1" customHeight="1" x14ac:dyDescent="0.2"/>
    <row r="230" ht="15.95" hidden="1" customHeight="1" x14ac:dyDescent="0.2"/>
    <row r="231" ht="15.95" hidden="1" customHeight="1" x14ac:dyDescent="0.2"/>
    <row r="232" ht="15.95" hidden="1" customHeight="1" x14ac:dyDescent="0.2"/>
    <row r="233" ht="15.95" hidden="1" customHeight="1" x14ac:dyDescent="0.2"/>
    <row r="234" ht="15.95" hidden="1" customHeight="1" x14ac:dyDescent="0.2"/>
    <row r="235" ht="15.95" hidden="1" customHeight="1" x14ac:dyDescent="0.2"/>
    <row r="236" ht="15.95" hidden="1" customHeight="1" x14ac:dyDescent="0.2"/>
    <row r="237" ht="15.95" hidden="1" customHeight="1" x14ac:dyDescent="0.2"/>
    <row r="238" ht="15.95" hidden="1" customHeight="1" x14ac:dyDescent="0.2"/>
    <row r="239" ht="15.95" hidden="1" customHeight="1" x14ac:dyDescent="0.2"/>
    <row r="240" ht="15.95" hidden="1" customHeight="1" x14ac:dyDescent="0.2"/>
    <row r="241" ht="15.95" hidden="1" customHeight="1" x14ac:dyDescent="0.2"/>
    <row r="242" ht="15.95" hidden="1" customHeight="1" x14ac:dyDescent="0.2"/>
    <row r="243" ht="15.95" hidden="1" customHeight="1" x14ac:dyDescent="0.2"/>
    <row r="244" ht="15.95" hidden="1" customHeight="1" x14ac:dyDescent="0.2"/>
    <row r="245" ht="15.95" hidden="1" customHeight="1" x14ac:dyDescent="0.2"/>
    <row r="246" ht="15.95" hidden="1" customHeight="1" x14ac:dyDescent="0.2"/>
    <row r="247" ht="15.95" hidden="1" customHeight="1" x14ac:dyDescent="0.2"/>
    <row r="248" ht="15.95" hidden="1" customHeight="1" x14ac:dyDescent="0.2"/>
    <row r="249" ht="15.95" hidden="1" customHeight="1" x14ac:dyDescent="0.2"/>
    <row r="250" ht="15.95" hidden="1" customHeight="1" x14ac:dyDescent="0.2"/>
    <row r="251" ht="15.95" hidden="1" customHeight="1" x14ac:dyDescent="0.2"/>
    <row r="252" ht="15.95" hidden="1" customHeight="1" x14ac:dyDescent="0.2"/>
    <row r="253" ht="15.95" hidden="1" customHeight="1" x14ac:dyDescent="0.2"/>
    <row r="254" ht="15.95" hidden="1" customHeight="1" x14ac:dyDescent="0.2"/>
    <row r="255" ht="15.95" hidden="1" customHeight="1" x14ac:dyDescent="0.2"/>
    <row r="256" ht="15.95" hidden="1" customHeight="1" x14ac:dyDescent="0.2"/>
    <row r="257" ht="15.95" hidden="1" customHeight="1" x14ac:dyDescent="0.2"/>
    <row r="258" ht="15.95" hidden="1" customHeight="1" x14ac:dyDescent="0.2"/>
    <row r="259" ht="15.95" hidden="1" customHeight="1" x14ac:dyDescent="0.2"/>
    <row r="260" ht="15.95" hidden="1" customHeight="1" x14ac:dyDescent="0.2"/>
    <row r="261" ht="15.95" hidden="1" customHeight="1" x14ac:dyDescent="0.2"/>
    <row r="262" ht="15.95" hidden="1" customHeight="1" x14ac:dyDescent="0.2"/>
    <row r="263" ht="15.95" hidden="1" customHeight="1" x14ac:dyDescent="0.2"/>
    <row r="264" ht="15.95" hidden="1" customHeight="1" x14ac:dyDescent="0.2"/>
    <row r="265" ht="15.95" hidden="1" customHeight="1" x14ac:dyDescent="0.2"/>
    <row r="266" ht="15.95" hidden="1" customHeight="1" x14ac:dyDescent="0.2"/>
    <row r="267" ht="15.95" hidden="1" customHeight="1" x14ac:dyDescent="0.2"/>
    <row r="268" ht="15.95" hidden="1" customHeight="1" x14ac:dyDescent="0.2"/>
    <row r="269" ht="15.95" hidden="1" customHeight="1" x14ac:dyDescent="0.2"/>
    <row r="270" ht="15.95" hidden="1" customHeight="1" x14ac:dyDescent="0.2"/>
    <row r="271" ht="15.95" hidden="1" customHeight="1" x14ac:dyDescent="0.2"/>
    <row r="272" ht="15.95" hidden="1" customHeight="1" x14ac:dyDescent="0.2"/>
    <row r="273" ht="15.95" hidden="1" customHeight="1" x14ac:dyDescent="0.2"/>
    <row r="274" ht="15.95" hidden="1" customHeight="1" x14ac:dyDescent="0.2"/>
    <row r="275" ht="15.95" hidden="1" customHeight="1" x14ac:dyDescent="0.2"/>
    <row r="276" ht="15.95" hidden="1" customHeight="1" x14ac:dyDescent="0.2"/>
    <row r="277" ht="15.95" hidden="1" customHeight="1" x14ac:dyDescent="0.2"/>
    <row r="278" ht="15.95" hidden="1" customHeight="1" x14ac:dyDescent="0.2"/>
    <row r="279" ht="15.95" hidden="1" customHeight="1" x14ac:dyDescent="0.2"/>
    <row r="280" ht="15.95" hidden="1" customHeight="1" x14ac:dyDescent="0.2"/>
    <row r="281" ht="15.95" hidden="1" customHeight="1" x14ac:dyDescent="0.2"/>
    <row r="282" ht="15.95" hidden="1" customHeight="1" x14ac:dyDescent="0.2"/>
    <row r="283" ht="15.95" hidden="1" customHeight="1" x14ac:dyDescent="0.2"/>
    <row r="284" ht="15.95" hidden="1" customHeight="1" x14ac:dyDescent="0.2"/>
    <row r="285" ht="15.95" hidden="1" customHeight="1" x14ac:dyDescent="0.2"/>
    <row r="286" ht="15.95" hidden="1" customHeight="1" x14ac:dyDescent="0.2"/>
    <row r="287" ht="15.95" hidden="1" customHeight="1" x14ac:dyDescent="0.2"/>
    <row r="288" ht="15.95" hidden="1" customHeight="1" x14ac:dyDescent="0.2"/>
    <row r="289" ht="15.95" hidden="1" customHeight="1" x14ac:dyDescent="0.2"/>
    <row r="290" ht="15.95" hidden="1" customHeight="1" x14ac:dyDescent="0.2"/>
    <row r="291" ht="15.95" hidden="1" customHeight="1" x14ac:dyDescent="0.2"/>
    <row r="292" ht="15.95" hidden="1" customHeight="1" x14ac:dyDescent="0.2"/>
    <row r="293" ht="15.95" hidden="1" customHeight="1" x14ac:dyDescent="0.2"/>
    <row r="294" ht="15.95" hidden="1" customHeight="1" x14ac:dyDescent="0.2"/>
    <row r="295" ht="15.95" hidden="1" customHeight="1" x14ac:dyDescent="0.2"/>
    <row r="296" ht="15.95" hidden="1" customHeight="1" x14ac:dyDescent="0.2"/>
    <row r="297" ht="15.95" hidden="1" customHeight="1" x14ac:dyDescent="0.2"/>
    <row r="298" ht="15.95" hidden="1" customHeight="1" x14ac:dyDescent="0.2"/>
    <row r="299" ht="15.95" hidden="1" customHeight="1" x14ac:dyDescent="0.2"/>
    <row r="300" ht="15.95" hidden="1" customHeight="1" x14ac:dyDescent="0.2"/>
    <row r="301" ht="15.95" hidden="1" customHeight="1" x14ac:dyDescent="0.2"/>
    <row r="302" ht="15.95" hidden="1" customHeight="1" x14ac:dyDescent="0.2"/>
    <row r="303" ht="15.95" hidden="1" customHeight="1" x14ac:dyDescent="0.2"/>
    <row r="304" ht="15.95" hidden="1" customHeight="1" x14ac:dyDescent="0.2"/>
    <row r="305" ht="15.95" hidden="1" customHeight="1" x14ac:dyDescent="0.2"/>
    <row r="306" ht="15.95" hidden="1" customHeight="1" x14ac:dyDescent="0.2"/>
    <row r="307" ht="15.95" hidden="1" customHeight="1" x14ac:dyDescent="0.2"/>
    <row r="308" hidden="1" x14ac:dyDescent="0.2"/>
    <row r="309" hidden="1" x14ac:dyDescent="0.2"/>
    <row r="310" hidden="1" x14ac:dyDescent="0.2"/>
  </sheetData>
  <sheetProtection algorithmName="SHA-512" hashValue="n+m0BbcvGpWEczAs9aVcEh7BtiUge7m3VAPsb8ECrR7kgWKScbZw/Vme7+AMxzvSgbNktkpwa5Lp5KSvLV0iGA==" saltValue="eY7fu4ppVBAl0U+859Fjuw==" spinCount="100000" sheet="1" objects="1" scenarios="1" selectLockedCells="1"/>
  <mergeCells count="24">
    <mergeCell ref="I8:I9"/>
    <mergeCell ref="C5:D5"/>
    <mergeCell ref="B45:C45"/>
    <mergeCell ref="A41:B41"/>
    <mergeCell ref="B8:B9"/>
    <mergeCell ref="A8:A9"/>
    <mergeCell ref="E44:H44"/>
    <mergeCell ref="B43:C43"/>
    <mergeCell ref="B44:C44"/>
    <mergeCell ref="D8:D9"/>
    <mergeCell ref="F8:F9"/>
    <mergeCell ref="G8:G9"/>
    <mergeCell ref="H8:H9"/>
    <mergeCell ref="A6:B6"/>
    <mergeCell ref="A7:B7"/>
    <mergeCell ref="C8:C9"/>
    <mergeCell ref="C6:D6"/>
    <mergeCell ref="A1:D1"/>
    <mergeCell ref="A2:D2"/>
    <mergeCell ref="A3:B3"/>
    <mergeCell ref="A4:B4"/>
    <mergeCell ref="A5:B5"/>
    <mergeCell ref="C3:D3"/>
    <mergeCell ref="C4:D4"/>
  </mergeCells>
  <phoneticPr fontId="1" type="noConversion"/>
  <conditionalFormatting sqref="A10:D40">
    <cfRule type="expression" dxfId="6" priority="6">
      <formula>$H10=1</formula>
    </cfRule>
    <cfRule type="expression" dxfId="5" priority="7" stopIfTrue="1">
      <formula>$G10=1</formula>
    </cfRule>
  </conditionalFormatting>
  <conditionalFormatting sqref="A1:D1 C4:D4 C5:D5 C6:D6 C7 D43">
    <cfRule type="expression" dxfId="4" priority="5">
      <formula>A1=""</formula>
    </cfRule>
  </conditionalFormatting>
  <conditionalFormatting sqref="I22">
    <cfRule type="expression" dxfId="3" priority="1" stopIfTrue="1">
      <formula>XEE22=1</formula>
    </cfRule>
    <cfRule type="expression" dxfId="2" priority="2" stopIfTrue="1">
      <formula>XEE22=7</formula>
    </cfRule>
  </conditionalFormatting>
  <conditionalFormatting sqref="I10:I21">
    <cfRule type="expression" dxfId="1" priority="3" stopIfTrue="1">
      <formula>XEE10=1</formula>
    </cfRule>
    <cfRule type="expression" dxfId="0" priority="4" stopIfTrue="1">
      <formula>XEE10=7</formula>
    </cfRule>
  </conditionalFormatting>
  <dataValidations count="1">
    <dataValidation type="list" allowBlank="1" showInputMessage="1" showErrorMessage="1" sqref="A10">
      <formula1>$K$10:$K$21</formula1>
    </dataValidation>
  </dataValidations>
  <pageMargins left="0.98425196850393704" right="0.39370078740157483" top="1.1811023622047245" bottom="0.39370078740157483" header="0.51181102362204722" footer="0.27559055118110237"/>
  <pageSetup paperSize="9" scale="98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Evidence pracovní doby</vt:lpstr>
    </vt:vector>
  </TitlesOfParts>
  <Company>DDM Praha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Macek</dc:creator>
  <cp:lastModifiedBy>MM</cp:lastModifiedBy>
  <cp:lastPrinted>2013-01-03T11:14:53Z</cp:lastPrinted>
  <dcterms:created xsi:type="dcterms:W3CDTF">2003-12-19T06:54:34Z</dcterms:created>
  <dcterms:modified xsi:type="dcterms:W3CDTF">2021-12-25T20:22:56Z</dcterms:modified>
</cp:coreProperties>
</file>