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M\Desktop\Nová složka\"/>
    </mc:Choice>
  </mc:AlternateContent>
  <bookViews>
    <workbookView xWindow="30" yWindow="930" windowWidth="15225" windowHeight="9210"/>
  </bookViews>
  <sheets>
    <sheet name="Evidence práce na kurzu" sheetId="14" r:id="rId1"/>
  </sheets>
  <calcPr calcId="162913"/>
</workbook>
</file>

<file path=xl/calcChain.xml><?xml version="1.0" encoding="utf-8"?>
<calcChain xmlns="http://schemas.openxmlformats.org/spreadsheetml/2006/main">
  <c r="A58" i="14" l="1"/>
  <c r="C58" i="14"/>
  <c r="G58" i="14"/>
  <c r="K58" i="14"/>
  <c r="O58" i="14"/>
  <c r="S58" i="14"/>
  <c r="W58" i="14"/>
  <c r="AA58" i="14"/>
  <c r="AE58" i="14"/>
  <c r="AI58" i="14"/>
  <c r="AM58" i="14"/>
  <c r="AQ58" i="14"/>
  <c r="AU58" i="14"/>
  <c r="AY58" i="14"/>
  <c r="BC58" i="14"/>
  <c r="BG58" i="14"/>
  <c r="BG60" i="14"/>
  <c r="C61" i="14"/>
  <c r="G61" i="14"/>
  <c r="K61" i="14"/>
  <c r="O61" i="14"/>
  <c r="S61" i="14"/>
  <c r="W61" i="14"/>
  <c r="AA61" i="14"/>
  <c r="AE61" i="14"/>
  <c r="AI61" i="14"/>
  <c r="AM61" i="14"/>
  <c r="AQ61" i="14"/>
  <c r="AU61" i="14"/>
  <c r="AY61" i="14"/>
  <c r="BC61" i="14"/>
  <c r="BG62" i="14"/>
  <c r="BG63" i="14"/>
  <c r="BB88" i="14" l="1"/>
  <c r="A2" i="14"/>
  <c r="BC10" i="14" l="1"/>
  <c r="BC13" i="14" l="1"/>
  <c r="AY13" i="14"/>
  <c r="AU13" i="14"/>
  <c r="AQ13" i="14"/>
  <c r="AM13" i="14"/>
  <c r="AI13" i="14"/>
  <c r="AE13" i="14"/>
  <c r="AA13" i="14"/>
  <c r="W13" i="14"/>
  <c r="S13" i="14"/>
  <c r="O13" i="14"/>
  <c r="K13" i="14"/>
  <c r="G13" i="14"/>
  <c r="C13" i="14"/>
  <c r="BC25" i="14"/>
  <c r="AY25" i="14"/>
  <c r="AU25" i="14"/>
  <c r="AQ25" i="14"/>
  <c r="AM25" i="14"/>
  <c r="AI25" i="14"/>
  <c r="AE25" i="14"/>
  <c r="AA25" i="14"/>
  <c r="W25" i="14"/>
  <c r="S25" i="14"/>
  <c r="O25" i="14"/>
  <c r="K25" i="14"/>
  <c r="G25" i="14"/>
  <c r="C25" i="14"/>
  <c r="BC37" i="14"/>
  <c r="AY37" i="14"/>
  <c r="AU37" i="14"/>
  <c r="AQ37" i="14"/>
  <c r="AM37" i="14"/>
  <c r="AI37" i="14"/>
  <c r="AE37" i="14"/>
  <c r="AA37" i="14"/>
  <c r="W37" i="14"/>
  <c r="S37" i="14"/>
  <c r="O37" i="14"/>
  <c r="K37" i="14"/>
  <c r="G37" i="14"/>
  <c r="C37" i="14"/>
  <c r="BC49" i="14"/>
  <c r="AY49" i="14"/>
  <c r="AU49" i="14"/>
  <c r="AQ49" i="14"/>
  <c r="AM49" i="14"/>
  <c r="AI49" i="14"/>
  <c r="AE49" i="14"/>
  <c r="AA49" i="14"/>
  <c r="W49" i="14"/>
  <c r="S49" i="14"/>
  <c r="O49" i="14"/>
  <c r="K49" i="14"/>
  <c r="G49" i="14"/>
  <c r="C49" i="14"/>
  <c r="BC73" i="14"/>
  <c r="AY73" i="14"/>
  <c r="AU73" i="14"/>
  <c r="AQ73" i="14"/>
  <c r="AM73" i="14"/>
  <c r="AI73" i="14"/>
  <c r="AE73" i="14"/>
  <c r="AA73" i="14"/>
  <c r="W73" i="14"/>
  <c r="S73" i="14"/>
  <c r="O73" i="14"/>
  <c r="K73" i="14"/>
  <c r="G73" i="14"/>
  <c r="C73" i="14"/>
  <c r="BC86" i="14" l="1"/>
  <c r="BC85" i="14"/>
  <c r="BC83" i="14"/>
  <c r="BC70" i="14"/>
  <c r="BC46" i="14"/>
  <c r="BC34" i="14"/>
  <c r="BC22" i="14"/>
  <c r="AY86" i="14"/>
  <c r="AY85" i="14"/>
  <c r="AY83" i="14"/>
  <c r="AY70" i="14"/>
  <c r="AY46" i="14"/>
  <c r="AY34" i="14"/>
  <c r="AY22" i="14"/>
  <c r="AY10" i="14"/>
  <c r="AU86" i="14"/>
  <c r="AU85" i="14"/>
  <c r="AU83" i="14"/>
  <c r="AU70" i="14"/>
  <c r="AU46" i="14"/>
  <c r="AU34" i="14"/>
  <c r="AU22" i="14"/>
  <c r="AU10" i="14"/>
  <c r="AQ86" i="14"/>
  <c r="AQ85" i="14"/>
  <c r="AQ83" i="14"/>
  <c r="AQ70" i="14"/>
  <c r="AQ46" i="14"/>
  <c r="AQ34" i="14"/>
  <c r="AQ22" i="14"/>
  <c r="AQ10" i="14"/>
  <c r="AM86" i="14"/>
  <c r="AM85" i="14"/>
  <c r="AM83" i="14"/>
  <c r="AM70" i="14"/>
  <c r="AM46" i="14"/>
  <c r="AM34" i="14"/>
  <c r="AM22" i="14"/>
  <c r="AM10" i="14"/>
  <c r="AI86" i="14"/>
  <c r="AI85" i="14"/>
  <c r="AI83" i="14"/>
  <c r="AI70" i="14"/>
  <c r="AI46" i="14"/>
  <c r="AI34" i="14"/>
  <c r="AI22" i="14"/>
  <c r="AI10" i="14"/>
  <c r="AE86" i="14"/>
  <c r="AE85" i="14"/>
  <c r="AE83" i="14"/>
  <c r="AE70" i="14"/>
  <c r="AE46" i="14"/>
  <c r="AE34" i="14"/>
  <c r="AE22" i="14"/>
  <c r="AE10" i="14"/>
  <c r="AA86" i="14"/>
  <c r="AA85" i="14"/>
  <c r="AA83" i="14"/>
  <c r="AA70" i="14"/>
  <c r="AA46" i="14"/>
  <c r="AA34" i="14"/>
  <c r="AA22" i="14"/>
  <c r="AA10" i="14"/>
  <c r="W86" i="14"/>
  <c r="W85" i="14"/>
  <c r="W83" i="14"/>
  <c r="W70" i="14"/>
  <c r="W46" i="14"/>
  <c r="W34" i="14"/>
  <c r="W22" i="14"/>
  <c r="W10" i="14"/>
  <c r="S86" i="14"/>
  <c r="S85" i="14"/>
  <c r="S83" i="14"/>
  <c r="S70" i="14"/>
  <c r="S46" i="14"/>
  <c r="S34" i="14"/>
  <c r="S22" i="14"/>
  <c r="S10" i="14"/>
  <c r="O86" i="14"/>
  <c r="O85" i="14"/>
  <c r="O83" i="14"/>
  <c r="O70" i="14"/>
  <c r="O46" i="14"/>
  <c r="O34" i="14"/>
  <c r="O22" i="14"/>
  <c r="O10" i="14"/>
  <c r="K86" i="14"/>
  <c r="K85" i="14"/>
  <c r="K83" i="14"/>
  <c r="K70" i="14"/>
  <c r="K46" i="14"/>
  <c r="K34" i="14"/>
  <c r="K22" i="14"/>
  <c r="K10" i="14"/>
  <c r="C6" i="14"/>
  <c r="C81" i="14" s="1"/>
  <c r="F81" i="14" l="1"/>
  <c r="C66" i="14"/>
  <c r="C53" i="14"/>
  <c r="C52" i="14"/>
  <c r="C43" i="14"/>
  <c r="C40" i="14"/>
  <c r="C29" i="14"/>
  <c r="C77" i="14"/>
  <c r="C79" i="14"/>
  <c r="C65" i="14"/>
  <c r="C28" i="14"/>
  <c r="C67" i="14"/>
  <c r="C64" i="14"/>
  <c r="C30" i="14"/>
  <c r="C80" i="14"/>
  <c r="F80" i="14" s="1"/>
  <c r="C78" i="14"/>
  <c r="C42" i="14"/>
  <c r="C31" i="14"/>
  <c r="C19" i="14"/>
  <c r="E19" i="14" s="1"/>
  <c r="C41" i="14"/>
  <c r="C16" i="14"/>
  <c r="F16" i="14" s="1"/>
  <c r="C55" i="14"/>
  <c r="C17" i="14"/>
  <c r="E17" i="14" s="1"/>
  <c r="C76" i="14"/>
  <c r="C54" i="14"/>
  <c r="C18" i="14"/>
  <c r="D18" i="14" s="1"/>
  <c r="F19" i="14"/>
  <c r="D19" i="14"/>
  <c r="C86" i="14"/>
  <c r="G86" i="14"/>
  <c r="G83" i="14"/>
  <c r="C85" i="14"/>
  <c r="C83" i="14"/>
  <c r="G85" i="14"/>
  <c r="G70" i="14"/>
  <c r="BG75" i="14"/>
  <c r="BG74" i="14"/>
  <c r="BG72" i="14"/>
  <c r="C70" i="14"/>
  <c r="BG70" i="14" s="1"/>
  <c r="A70" i="14"/>
  <c r="BG51" i="14"/>
  <c r="BG50" i="14"/>
  <c r="BG48" i="14"/>
  <c r="G46" i="14"/>
  <c r="C46" i="14"/>
  <c r="A46" i="14"/>
  <c r="BG39" i="14"/>
  <c r="BG38" i="14"/>
  <c r="BG36" i="14"/>
  <c r="G34" i="14"/>
  <c r="C34" i="14"/>
  <c r="A34" i="14"/>
  <c r="BG27" i="14"/>
  <c r="BG26" i="14"/>
  <c r="BG24" i="14"/>
  <c r="G22" i="14"/>
  <c r="C22" i="14"/>
  <c r="A22" i="14"/>
  <c r="BG14" i="14"/>
  <c r="G10" i="14"/>
  <c r="C10" i="14"/>
  <c r="A10" i="14"/>
  <c r="A83" i="14"/>
  <c r="BG12" i="14"/>
  <c r="AK4" i="14"/>
  <c r="BG15" i="14"/>
  <c r="E16" i="14" l="1"/>
  <c r="D16" i="14"/>
  <c r="F18" i="14"/>
  <c r="E81" i="14"/>
  <c r="D81" i="14"/>
  <c r="F76" i="14"/>
  <c r="D76" i="14"/>
  <c r="E76" i="14"/>
  <c r="D78" i="14"/>
  <c r="F78" i="14"/>
  <c r="E78" i="14"/>
  <c r="E77" i="14"/>
  <c r="D77" i="14"/>
  <c r="F77" i="14"/>
  <c r="D29" i="14"/>
  <c r="E29" i="14"/>
  <c r="F29" i="14"/>
  <c r="C82" i="14"/>
  <c r="E80" i="14"/>
  <c r="E64" i="14"/>
  <c r="D64" i="14"/>
  <c r="F64" i="14"/>
  <c r="E43" i="14"/>
  <c r="D43" i="14"/>
  <c r="F43" i="14"/>
  <c r="D40" i="14"/>
  <c r="F40" i="14"/>
  <c r="E40" i="14"/>
  <c r="D80" i="14"/>
  <c r="D41" i="14"/>
  <c r="F41" i="14"/>
  <c r="E41" i="14"/>
  <c r="D67" i="14"/>
  <c r="F67" i="14"/>
  <c r="E67" i="14"/>
  <c r="F52" i="14"/>
  <c r="E52" i="14"/>
  <c r="D52" i="14"/>
  <c r="D30" i="14"/>
  <c r="E30" i="14"/>
  <c r="F30" i="14"/>
  <c r="D17" i="14"/>
  <c r="D28" i="14"/>
  <c r="E28" i="14"/>
  <c r="F28" i="14"/>
  <c r="E53" i="14"/>
  <c r="D53" i="14"/>
  <c r="F53" i="14"/>
  <c r="F17" i="14"/>
  <c r="F31" i="14"/>
  <c r="D31" i="14"/>
  <c r="E31" i="14"/>
  <c r="E65" i="14"/>
  <c r="D65" i="14"/>
  <c r="F65" i="14"/>
  <c r="D66" i="14"/>
  <c r="E66" i="14"/>
  <c r="F66" i="14"/>
  <c r="D55" i="14"/>
  <c r="F55" i="14"/>
  <c r="E55" i="14"/>
  <c r="E18" i="14"/>
  <c r="D54" i="14"/>
  <c r="F54" i="14"/>
  <c r="E54" i="14"/>
  <c r="D42" i="14"/>
  <c r="F42" i="14"/>
  <c r="E42" i="14"/>
  <c r="D79" i="14"/>
  <c r="F79" i="14"/>
  <c r="E79" i="14"/>
  <c r="BG10" i="14"/>
  <c r="BG85" i="14"/>
  <c r="BG83" i="14"/>
  <c r="BG34" i="14"/>
  <c r="BG46" i="14"/>
  <c r="BG22" i="14"/>
  <c r="G6" i="14"/>
  <c r="G81" i="14" s="1"/>
  <c r="C7" i="14"/>
  <c r="BG86" i="14"/>
  <c r="I81" i="14" l="1"/>
  <c r="G80" i="14"/>
  <c r="G67" i="14"/>
  <c r="G79" i="14"/>
  <c r="G52" i="14"/>
  <c r="G19" i="14"/>
  <c r="G18" i="14"/>
  <c r="G53" i="14"/>
  <c r="G30" i="14"/>
  <c r="G78" i="14"/>
  <c r="G77" i="14"/>
  <c r="G76" i="14"/>
  <c r="G42" i="14"/>
  <c r="G31" i="14"/>
  <c r="G16" i="14"/>
  <c r="G40" i="14"/>
  <c r="G65" i="14"/>
  <c r="G43" i="14"/>
  <c r="G17" i="14"/>
  <c r="G28" i="14"/>
  <c r="G66" i="14"/>
  <c r="G54" i="14"/>
  <c r="G29" i="14"/>
  <c r="G64" i="14"/>
  <c r="G55" i="14"/>
  <c r="G41" i="14"/>
  <c r="K6" i="14"/>
  <c r="K81" i="14" s="1"/>
  <c r="G7" i="14"/>
  <c r="H81" i="14" l="1"/>
  <c r="J81" i="14"/>
  <c r="J31" i="14"/>
  <c r="H31" i="14"/>
  <c r="I31" i="14"/>
  <c r="J64" i="14"/>
  <c r="I64" i="14"/>
  <c r="H64" i="14"/>
  <c r="K52" i="14"/>
  <c r="K67" i="14"/>
  <c r="K40" i="14"/>
  <c r="K30" i="14"/>
  <c r="K78" i="14"/>
  <c r="K77" i="14"/>
  <c r="K42" i="14"/>
  <c r="K31" i="14"/>
  <c r="K29" i="14"/>
  <c r="K28" i="14"/>
  <c r="K80" i="14"/>
  <c r="K64" i="14"/>
  <c r="K41" i="14"/>
  <c r="K55" i="14"/>
  <c r="K54" i="14"/>
  <c r="K19" i="14"/>
  <c r="K66" i="14"/>
  <c r="K65" i="14"/>
  <c r="K79" i="14"/>
  <c r="K76" i="14"/>
  <c r="K53" i="14"/>
  <c r="K16" i="14"/>
  <c r="K17" i="14"/>
  <c r="K43" i="14"/>
  <c r="K18" i="14"/>
  <c r="H66" i="14"/>
  <c r="J66" i="14"/>
  <c r="I66" i="14"/>
  <c r="H42" i="14"/>
  <c r="I42" i="14"/>
  <c r="J42" i="14"/>
  <c r="H52" i="14"/>
  <c r="J52" i="14"/>
  <c r="I52" i="14"/>
  <c r="J29" i="14"/>
  <c r="I29" i="14"/>
  <c r="H29" i="14"/>
  <c r="J28" i="14"/>
  <c r="I28" i="14"/>
  <c r="H28" i="14"/>
  <c r="J76" i="14"/>
  <c r="I76" i="14"/>
  <c r="H76" i="14"/>
  <c r="J79" i="14"/>
  <c r="I79" i="14"/>
  <c r="H79" i="14"/>
  <c r="I53" i="14"/>
  <c r="H53" i="14"/>
  <c r="J53" i="14"/>
  <c r="H54" i="14"/>
  <c r="J54" i="14"/>
  <c r="I54" i="14"/>
  <c r="I77" i="14"/>
  <c r="H77" i="14"/>
  <c r="J77" i="14"/>
  <c r="J67" i="14"/>
  <c r="H67" i="14"/>
  <c r="I67" i="14"/>
  <c r="H40" i="14"/>
  <c r="J40" i="14"/>
  <c r="I40" i="14"/>
  <c r="I41" i="14"/>
  <c r="H41" i="14"/>
  <c r="J41" i="14"/>
  <c r="J43" i="14"/>
  <c r="I43" i="14"/>
  <c r="H43" i="14"/>
  <c r="H78" i="14"/>
  <c r="J78" i="14"/>
  <c r="I78" i="14"/>
  <c r="J55" i="14"/>
  <c r="I55" i="14"/>
  <c r="H55" i="14"/>
  <c r="I65" i="14"/>
  <c r="H65" i="14"/>
  <c r="J65" i="14"/>
  <c r="H30" i="14"/>
  <c r="I30" i="14"/>
  <c r="J30" i="14"/>
  <c r="J16" i="14"/>
  <c r="H16" i="14"/>
  <c r="I16" i="14"/>
  <c r="G82" i="14"/>
  <c r="J18" i="14"/>
  <c r="H18" i="14"/>
  <c r="I18" i="14"/>
  <c r="J17" i="14"/>
  <c r="H17" i="14"/>
  <c r="I17" i="14"/>
  <c r="J19" i="14"/>
  <c r="H19" i="14"/>
  <c r="I19" i="14"/>
  <c r="J80" i="14"/>
  <c r="H80" i="14"/>
  <c r="I80" i="14"/>
  <c r="K7" i="14"/>
  <c r="O6" i="14"/>
  <c r="O81" i="14" s="1"/>
  <c r="M77" i="14" l="1"/>
  <c r="L77" i="14"/>
  <c r="N77" i="14"/>
  <c r="N76" i="14"/>
  <c r="M76" i="14"/>
  <c r="L76" i="14"/>
  <c r="N64" i="14"/>
  <c r="M64" i="14"/>
  <c r="L64" i="14"/>
  <c r="N30" i="14"/>
  <c r="L30" i="14"/>
  <c r="M30" i="14"/>
  <c r="N79" i="14"/>
  <c r="M79" i="14"/>
  <c r="L79" i="14"/>
  <c r="L40" i="14"/>
  <c r="M40" i="14"/>
  <c r="N40" i="14"/>
  <c r="L78" i="14"/>
  <c r="N78" i="14"/>
  <c r="M78" i="14"/>
  <c r="M65" i="14"/>
  <c r="L65" i="14"/>
  <c r="N65" i="14"/>
  <c r="M28" i="14"/>
  <c r="L28" i="14"/>
  <c r="N28" i="14"/>
  <c r="N67" i="14"/>
  <c r="L67" i="14"/>
  <c r="M67" i="14"/>
  <c r="R81" i="14"/>
  <c r="O31" i="14"/>
  <c r="O77" i="14"/>
  <c r="O67" i="14"/>
  <c r="O29" i="14"/>
  <c r="O19" i="14"/>
  <c r="O78" i="14"/>
  <c r="O52" i="14"/>
  <c r="O42" i="14"/>
  <c r="O41" i="14"/>
  <c r="O18" i="14"/>
  <c r="O80" i="14"/>
  <c r="O17" i="14"/>
  <c r="O65" i="14"/>
  <c r="O55" i="14"/>
  <c r="O54" i="14"/>
  <c r="O16" i="14"/>
  <c r="O76" i="14"/>
  <c r="O66" i="14"/>
  <c r="O64" i="14"/>
  <c r="O30" i="14"/>
  <c r="O28" i="14"/>
  <c r="O43" i="14"/>
  <c r="O40" i="14"/>
  <c r="O79" i="14"/>
  <c r="O53" i="14"/>
  <c r="N41" i="14"/>
  <c r="L41" i="14"/>
  <c r="M41" i="14"/>
  <c r="L66" i="14"/>
  <c r="N66" i="14"/>
  <c r="M66" i="14"/>
  <c r="N29" i="14"/>
  <c r="L29" i="14"/>
  <c r="M29" i="14"/>
  <c r="N52" i="14"/>
  <c r="M52" i="14"/>
  <c r="L52" i="14"/>
  <c r="N43" i="14"/>
  <c r="M43" i="14"/>
  <c r="L43" i="14"/>
  <c r="N31" i="14"/>
  <c r="L31" i="14"/>
  <c r="M31" i="14"/>
  <c r="N55" i="14"/>
  <c r="M55" i="14"/>
  <c r="L55" i="14"/>
  <c r="M53" i="14"/>
  <c r="L53" i="14"/>
  <c r="N53" i="14"/>
  <c r="L54" i="14"/>
  <c r="N54" i="14"/>
  <c r="M54" i="14"/>
  <c r="L42" i="14"/>
  <c r="M42" i="14"/>
  <c r="N42" i="14"/>
  <c r="N16" i="14"/>
  <c r="L16" i="14"/>
  <c r="M16" i="14"/>
  <c r="K82" i="14"/>
  <c r="N18" i="14"/>
  <c r="L18" i="14"/>
  <c r="M18" i="14"/>
  <c r="N17" i="14"/>
  <c r="L17" i="14"/>
  <c r="M17" i="14"/>
  <c r="N19" i="14"/>
  <c r="L19" i="14"/>
  <c r="M19" i="14"/>
  <c r="N80" i="14"/>
  <c r="M80" i="14"/>
  <c r="L80" i="14"/>
  <c r="N81" i="14"/>
  <c r="M81" i="14"/>
  <c r="L81" i="14"/>
  <c r="O7" i="14"/>
  <c r="S6" i="14"/>
  <c r="S81" i="14" s="1"/>
  <c r="P81" i="14" l="1"/>
  <c r="Q81" i="14"/>
  <c r="R64" i="14"/>
  <c r="Q64" i="14"/>
  <c r="P64" i="14"/>
  <c r="R28" i="14"/>
  <c r="Q28" i="14"/>
  <c r="P28" i="14"/>
  <c r="R65" i="14"/>
  <c r="P65" i="14"/>
  <c r="Q65" i="14"/>
  <c r="P66" i="14"/>
  <c r="R66" i="14"/>
  <c r="Q66" i="14"/>
  <c r="Q77" i="14"/>
  <c r="P77" i="14"/>
  <c r="R77" i="14"/>
  <c r="R29" i="14"/>
  <c r="P29" i="14"/>
  <c r="Q29" i="14"/>
  <c r="R67" i="14"/>
  <c r="P67" i="14"/>
  <c r="Q67" i="14"/>
  <c r="V81" i="14"/>
  <c r="S53" i="14"/>
  <c r="S52" i="14"/>
  <c r="S78" i="14"/>
  <c r="S76" i="14"/>
  <c r="S42" i="14"/>
  <c r="S80" i="14"/>
  <c r="S65" i="14"/>
  <c r="S31" i="14"/>
  <c r="S55" i="14"/>
  <c r="S54" i="14"/>
  <c r="S40" i="14"/>
  <c r="S66" i="14"/>
  <c r="S28" i="14"/>
  <c r="S79" i="14"/>
  <c r="S64" i="14"/>
  <c r="S43" i="14"/>
  <c r="S19" i="14"/>
  <c r="S67" i="14"/>
  <c r="S16" i="14"/>
  <c r="S18" i="14"/>
  <c r="S29" i="14"/>
  <c r="S30" i="14"/>
  <c r="S17" i="14"/>
  <c r="S41" i="14"/>
  <c r="S77" i="14"/>
  <c r="Q53" i="14"/>
  <c r="P53" i="14"/>
  <c r="R53" i="14"/>
  <c r="R76" i="14"/>
  <c r="Q76" i="14"/>
  <c r="P76" i="14"/>
  <c r="R41" i="14"/>
  <c r="P41" i="14"/>
  <c r="Q41" i="14"/>
  <c r="R31" i="14"/>
  <c r="P31" i="14"/>
  <c r="Q31" i="14"/>
  <c r="R30" i="14"/>
  <c r="P30" i="14"/>
  <c r="Q30" i="14"/>
  <c r="P42" i="14"/>
  <c r="R42" i="14"/>
  <c r="Q42" i="14"/>
  <c r="P40" i="14"/>
  <c r="R40" i="14"/>
  <c r="Q40" i="14"/>
  <c r="P54" i="14"/>
  <c r="Q54" i="14"/>
  <c r="R54" i="14"/>
  <c r="P52" i="14"/>
  <c r="Q52" i="14"/>
  <c r="R52" i="14"/>
  <c r="R79" i="14"/>
  <c r="Q79" i="14"/>
  <c r="P79" i="14"/>
  <c r="R43" i="14"/>
  <c r="P43" i="14"/>
  <c r="Q43" i="14"/>
  <c r="R55" i="14"/>
  <c r="P55" i="14"/>
  <c r="Q55" i="14"/>
  <c r="P78" i="14"/>
  <c r="R78" i="14"/>
  <c r="Q78" i="14"/>
  <c r="R18" i="14"/>
  <c r="P18" i="14"/>
  <c r="Q18" i="14"/>
  <c r="R17" i="14"/>
  <c r="P17" i="14"/>
  <c r="Q17" i="14"/>
  <c r="R19" i="14"/>
  <c r="P19" i="14"/>
  <c r="Q19" i="14"/>
  <c r="R16" i="14"/>
  <c r="P16" i="14"/>
  <c r="Q16" i="14"/>
  <c r="O82" i="14"/>
  <c r="R80" i="14"/>
  <c r="P80" i="14"/>
  <c r="Q80" i="14"/>
  <c r="K84" i="14"/>
  <c r="S7" i="14"/>
  <c r="W6" i="14"/>
  <c r="W81" i="14" s="1"/>
  <c r="T81" i="14" l="1"/>
  <c r="U81" i="14"/>
  <c r="V65" i="14"/>
  <c r="T65" i="14"/>
  <c r="U65" i="14"/>
  <c r="V30" i="14"/>
  <c r="T30" i="14"/>
  <c r="U30" i="14"/>
  <c r="V41" i="14"/>
  <c r="U41" i="14"/>
  <c r="T41" i="14"/>
  <c r="V43" i="14"/>
  <c r="T43" i="14"/>
  <c r="U43" i="14"/>
  <c r="V31" i="14"/>
  <c r="T31" i="14"/>
  <c r="U31" i="14"/>
  <c r="V64" i="14"/>
  <c r="U64" i="14"/>
  <c r="T64" i="14"/>
  <c r="V29" i="14"/>
  <c r="U29" i="14"/>
  <c r="T29" i="14"/>
  <c r="V28" i="14"/>
  <c r="U28" i="14"/>
  <c r="T28" i="14"/>
  <c r="T42" i="14"/>
  <c r="U42" i="14"/>
  <c r="V42" i="14"/>
  <c r="V79" i="14"/>
  <c r="T79" i="14"/>
  <c r="U79" i="14"/>
  <c r="T66" i="14"/>
  <c r="V66" i="14"/>
  <c r="U66" i="14"/>
  <c r="V76" i="14"/>
  <c r="T76" i="14"/>
  <c r="U76" i="14"/>
  <c r="U40" i="14"/>
  <c r="T40" i="14"/>
  <c r="V40" i="14"/>
  <c r="T78" i="14"/>
  <c r="U78" i="14"/>
  <c r="V78" i="14"/>
  <c r="Y81" i="14"/>
  <c r="W78" i="14"/>
  <c r="W77" i="14"/>
  <c r="W55" i="14"/>
  <c r="W42" i="14"/>
  <c r="W41" i="14"/>
  <c r="W29" i="14"/>
  <c r="W80" i="14"/>
  <c r="W64" i="14"/>
  <c r="W31" i="14"/>
  <c r="W19" i="14"/>
  <c r="W54" i="14"/>
  <c r="W18" i="14"/>
  <c r="W66" i="14"/>
  <c r="W53" i="14"/>
  <c r="W52" i="14"/>
  <c r="W17" i="14"/>
  <c r="W43" i="14"/>
  <c r="W16" i="14"/>
  <c r="W79" i="14"/>
  <c r="W30" i="14"/>
  <c r="W76" i="14"/>
  <c r="W28" i="14"/>
  <c r="W40" i="14"/>
  <c r="W65" i="14"/>
  <c r="W67" i="14"/>
  <c r="V67" i="14"/>
  <c r="U67" i="14"/>
  <c r="T67" i="14"/>
  <c r="T54" i="14"/>
  <c r="U54" i="14"/>
  <c r="V54" i="14"/>
  <c r="V52" i="14"/>
  <c r="U52" i="14"/>
  <c r="T52" i="14"/>
  <c r="V77" i="14"/>
  <c r="U77" i="14"/>
  <c r="T77" i="14"/>
  <c r="V55" i="14"/>
  <c r="U55" i="14"/>
  <c r="T55" i="14"/>
  <c r="U53" i="14"/>
  <c r="T53" i="14"/>
  <c r="V53" i="14"/>
  <c r="Z81" i="14"/>
  <c r="V17" i="14"/>
  <c r="T17" i="14"/>
  <c r="U17" i="14"/>
  <c r="V16" i="14"/>
  <c r="T16" i="14"/>
  <c r="U16" i="14"/>
  <c r="S82" i="14"/>
  <c r="V19" i="14"/>
  <c r="T19" i="14"/>
  <c r="U19" i="14"/>
  <c r="V18" i="14"/>
  <c r="T18" i="14"/>
  <c r="U18" i="14"/>
  <c r="O84" i="14"/>
  <c r="V80" i="14"/>
  <c r="U80" i="14"/>
  <c r="T80" i="14"/>
  <c r="W7" i="14"/>
  <c r="AA6" i="14"/>
  <c r="AA81" i="14" s="1"/>
  <c r="C84" i="14"/>
  <c r="X81" i="14" l="1"/>
  <c r="Z79" i="14"/>
  <c r="Y79" i="14"/>
  <c r="X79" i="14"/>
  <c r="X54" i="14"/>
  <c r="Y54" i="14"/>
  <c r="Z54" i="14"/>
  <c r="Z55" i="14"/>
  <c r="X55" i="14"/>
  <c r="Y55" i="14"/>
  <c r="Z31" i="14"/>
  <c r="X31" i="14"/>
  <c r="Y31" i="14"/>
  <c r="Z65" i="14"/>
  <c r="X65" i="14"/>
  <c r="Y65" i="14"/>
  <c r="Z64" i="14"/>
  <c r="X64" i="14"/>
  <c r="Y64" i="14"/>
  <c r="Z43" i="14"/>
  <c r="X43" i="14"/>
  <c r="Y43" i="14"/>
  <c r="X40" i="14"/>
  <c r="Z40" i="14"/>
  <c r="Y40" i="14"/>
  <c r="Y52" i="14"/>
  <c r="X52" i="14"/>
  <c r="Z52" i="14"/>
  <c r="AD81" i="14"/>
  <c r="AA65" i="14"/>
  <c r="AA52" i="14"/>
  <c r="AA43" i="14"/>
  <c r="AA80" i="14"/>
  <c r="AA66" i="14"/>
  <c r="AA54" i="14"/>
  <c r="AA53" i="14"/>
  <c r="AA29" i="14"/>
  <c r="AA67" i="14"/>
  <c r="AA77" i="14"/>
  <c r="AA76" i="14"/>
  <c r="AA55" i="14"/>
  <c r="AA41" i="14"/>
  <c r="AA30" i="14"/>
  <c r="AA79" i="14"/>
  <c r="AA40" i="14"/>
  <c r="AA28" i="14"/>
  <c r="AA19" i="14"/>
  <c r="AA78" i="14"/>
  <c r="AA31" i="14"/>
  <c r="AA16" i="14"/>
  <c r="AA64" i="14"/>
  <c r="AA18" i="14"/>
  <c r="AA17" i="14"/>
  <c r="AA42" i="14"/>
  <c r="Z77" i="14"/>
  <c r="Y77" i="14"/>
  <c r="X77" i="14"/>
  <c r="Z67" i="14"/>
  <c r="Y67" i="14"/>
  <c r="X67" i="14"/>
  <c r="Z28" i="14"/>
  <c r="Y28" i="14"/>
  <c r="X28" i="14"/>
  <c r="Y53" i="14"/>
  <c r="X53" i="14"/>
  <c r="Z53" i="14"/>
  <c r="Z29" i="14"/>
  <c r="Y29" i="14"/>
  <c r="X29" i="14"/>
  <c r="Z76" i="14"/>
  <c r="Y76" i="14"/>
  <c r="X76" i="14"/>
  <c r="Z66" i="14"/>
  <c r="X66" i="14"/>
  <c r="Y66" i="14"/>
  <c r="Z41" i="14"/>
  <c r="Y41" i="14"/>
  <c r="X41" i="14"/>
  <c r="X78" i="14"/>
  <c r="Y78" i="14"/>
  <c r="Z78" i="14"/>
  <c r="Z30" i="14"/>
  <c r="X30" i="14"/>
  <c r="Y30" i="14"/>
  <c r="Z42" i="14"/>
  <c r="X42" i="14"/>
  <c r="Y42" i="14"/>
  <c r="Z17" i="14"/>
  <c r="X17" i="14"/>
  <c r="Y17" i="14"/>
  <c r="Z19" i="14"/>
  <c r="X19" i="14"/>
  <c r="Y19" i="14"/>
  <c r="Z16" i="14"/>
  <c r="X16" i="14"/>
  <c r="Y16" i="14"/>
  <c r="W82" i="14"/>
  <c r="Z18" i="14"/>
  <c r="X18" i="14"/>
  <c r="Y18" i="14"/>
  <c r="Z80" i="14"/>
  <c r="X80" i="14"/>
  <c r="Y80" i="14"/>
  <c r="S84" i="14"/>
  <c r="AA7" i="14"/>
  <c r="AE6" i="14"/>
  <c r="AE81" i="14" s="1"/>
  <c r="G84" i="14"/>
  <c r="AB81" i="14" l="1"/>
  <c r="AC81" i="14"/>
  <c r="AD79" i="14"/>
  <c r="AB79" i="14"/>
  <c r="AC79" i="14"/>
  <c r="AC53" i="14"/>
  <c r="AB53" i="14"/>
  <c r="AD53" i="14"/>
  <c r="AD30" i="14"/>
  <c r="AB30" i="14"/>
  <c r="AC30" i="14"/>
  <c r="AD66" i="14"/>
  <c r="AB66" i="14"/>
  <c r="AC66" i="14"/>
  <c r="AD31" i="14"/>
  <c r="AB31" i="14"/>
  <c r="AC31" i="14"/>
  <c r="AD55" i="14"/>
  <c r="AB55" i="14"/>
  <c r="AC55" i="14"/>
  <c r="AD78" i="14"/>
  <c r="AB78" i="14"/>
  <c r="AC78" i="14"/>
  <c r="AD76" i="14"/>
  <c r="AB76" i="14"/>
  <c r="AC76" i="14"/>
  <c r="AD43" i="14"/>
  <c r="AB43" i="14"/>
  <c r="AC43" i="14"/>
  <c r="AB54" i="14"/>
  <c r="AD54" i="14"/>
  <c r="AC54" i="14"/>
  <c r="AD41" i="14"/>
  <c r="AB41" i="14"/>
  <c r="AC41" i="14"/>
  <c r="AH81" i="14"/>
  <c r="AE79" i="14"/>
  <c r="AE54" i="14"/>
  <c r="AE80" i="14"/>
  <c r="AE55" i="14"/>
  <c r="AE30" i="14"/>
  <c r="AE28" i="14"/>
  <c r="AE19" i="14"/>
  <c r="AE65" i="14"/>
  <c r="AE64" i="14"/>
  <c r="AE18" i="14"/>
  <c r="AE43" i="14"/>
  <c r="AE17" i="14"/>
  <c r="AE78" i="14"/>
  <c r="AE52" i="14"/>
  <c r="AE16" i="14"/>
  <c r="AE67" i="14"/>
  <c r="AE42" i="14"/>
  <c r="AE66" i="14"/>
  <c r="AE40" i="14"/>
  <c r="AE53" i="14"/>
  <c r="AE29" i="14"/>
  <c r="AE76" i="14"/>
  <c r="AE31" i="14"/>
  <c r="AE41" i="14"/>
  <c r="AE77" i="14"/>
  <c r="AD77" i="14"/>
  <c r="AB77" i="14"/>
  <c r="AC77" i="14"/>
  <c r="AD52" i="14"/>
  <c r="AC52" i="14"/>
  <c r="AB52" i="14"/>
  <c r="AD64" i="14"/>
  <c r="AC64" i="14"/>
  <c r="AB64" i="14"/>
  <c r="AD42" i="14"/>
  <c r="AB42" i="14"/>
  <c r="AC42" i="14"/>
  <c r="AD28" i="14"/>
  <c r="AC28" i="14"/>
  <c r="AB28" i="14"/>
  <c r="AD67" i="14"/>
  <c r="AB67" i="14"/>
  <c r="AC67" i="14"/>
  <c r="AD65" i="14"/>
  <c r="AC65" i="14"/>
  <c r="AB65" i="14"/>
  <c r="AD40" i="14"/>
  <c r="AC40" i="14"/>
  <c r="AB40" i="14"/>
  <c r="AD29" i="14"/>
  <c r="AB29" i="14"/>
  <c r="AC29" i="14"/>
  <c r="AD17" i="14"/>
  <c r="AB17" i="14"/>
  <c r="AC17" i="14"/>
  <c r="AD19" i="14"/>
  <c r="AB19" i="14"/>
  <c r="AC19" i="14"/>
  <c r="AD16" i="14"/>
  <c r="AB16" i="14"/>
  <c r="AC16" i="14"/>
  <c r="AA82" i="14"/>
  <c r="AD18" i="14"/>
  <c r="AB18" i="14"/>
  <c r="AC18" i="14"/>
  <c r="AD80" i="14"/>
  <c r="AB80" i="14"/>
  <c r="AC80" i="14"/>
  <c r="AE7" i="14"/>
  <c r="AI6" i="14"/>
  <c r="AI81" i="14" s="1"/>
  <c r="W84" i="14"/>
  <c r="AG81" i="14" l="1"/>
  <c r="AF81" i="14"/>
  <c r="AI53" i="14"/>
  <c r="AI52" i="14"/>
  <c r="AI80" i="14"/>
  <c r="AI43" i="14"/>
  <c r="AI79" i="14"/>
  <c r="AI76" i="14"/>
  <c r="AI42" i="14"/>
  <c r="AI78" i="14"/>
  <c r="AI67" i="14"/>
  <c r="AI29" i="14"/>
  <c r="AI66" i="14"/>
  <c r="AI77" i="14"/>
  <c r="AI41" i="14"/>
  <c r="AI40" i="14"/>
  <c r="AI19" i="14"/>
  <c r="AI55" i="14"/>
  <c r="AI54" i="14"/>
  <c r="AI30" i="14"/>
  <c r="AI16" i="14"/>
  <c r="AI17" i="14"/>
  <c r="AI64" i="14"/>
  <c r="AI28" i="14"/>
  <c r="AI65" i="14"/>
  <c r="AI18" i="14"/>
  <c r="AI31" i="14"/>
  <c r="AH31" i="14"/>
  <c r="AF31" i="14"/>
  <c r="AG31" i="14"/>
  <c r="AG53" i="14"/>
  <c r="AF53" i="14"/>
  <c r="AH53" i="14"/>
  <c r="AH55" i="14"/>
  <c r="AF55" i="14"/>
  <c r="AG55" i="14"/>
  <c r="AH28" i="14"/>
  <c r="AF28" i="14"/>
  <c r="AG28" i="14"/>
  <c r="AH30" i="14"/>
  <c r="AF30" i="14"/>
  <c r="AG30" i="14"/>
  <c r="AF40" i="14"/>
  <c r="AH40" i="14"/>
  <c r="AG40" i="14"/>
  <c r="AH43" i="14"/>
  <c r="AF43" i="14"/>
  <c r="AG43" i="14"/>
  <c r="AH76" i="14"/>
  <c r="AF76" i="14"/>
  <c r="AG76" i="14"/>
  <c r="AH29" i="14"/>
  <c r="AG29" i="14"/>
  <c r="AF29" i="14"/>
  <c r="AH66" i="14"/>
  <c r="AF66" i="14"/>
  <c r="AG66" i="14"/>
  <c r="AF54" i="14"/>
  <c r="AH54" i="14"/>
  <c r="AG54" i="14"/>
  <c r="AH77" i="14"/>
  <c r="AG77" i="14"/>
  <c r="AF77" i="14"/>
  <c r="AH42" i="14"/>
  <c r="AF42" i="14"/>
  <c r="AG42" i="14"/>
  <c r="AH64" i="14"/>
  <c r="AF64" i="14"/>
  <c r="AG64" i="14"/>
  <c r="AH79" i="14"/>
  <c r="AF79" i="14"/>
  <c r="AG79" i="14"/>
  <c r="AH52" i="14"/>
  <c r="AG52" i="14"/>
  <c r="AF52" i="14"/>
  <c r="AH78" i="14"/>
  <c r="AF78" i="14"/>
  <c r="AG78" i="14"/>
  <c r="AH41" i="14"/>
  <c r="AG41" i="14"/>
  <c r="AF41" i="14"/>
  <c r="AH67" i="14"/>
  <c r="AG67" i="14"/>
  <c r="AF67" i="14"/>
  <c r="AH65" i="14"/>
  <c r="AF65" i="14"/>
  <c r="AG65" i="14"/>
  <c r="AL81" i="14"/>
  <c r="AJ81" i="14"/>
  <c r="AK81" i="14"/>
  <c r="AH17" i="14"/>
  <c r="AF17" i="14"/>
  <c r="AG17" i="14"/>
  <c r="AH19" i="14"/>
  <c r="AF19" i="14"/>
  <c r="AG19" i="14"/>
  <c r="AH16" i="14"/>
  <c r="AF16" i="14"/>
  <c r="AG16" i="14"/>
  <c r="AE82" i="14"/>
  <c r="AH18" i="14"/>
  <c r="AF18" i="14"/>
  <c r="AG18" i="14"/>
  <c r="AH80" i="14"/>
  <c r="AG80" i="14"/>
  <c r="AF80" i="14"/>
  <c r="AA84" i="14"/>
  <c r="AI7" i="14"/>
  <c r="AM6" i="14"/>
  <c r="AM81" i="14" s="1"/>
  <c r="AL77" i="14" l="1"/>
  <c r="AK77" i="14"/>
  <c r="AJ77" i="14"/>
  <c r="AL43" i="14"/>
  <c r="AK43" i="14"/>
  <c r="AJ43" i="14"/>
  <c r="AL29" i="14"/>
  <c r="AK29" i="14"/>
  <c r="AJ29" i="14"/>
  <c r="AL31" i="14"/>
  <c r="AJ31" i="14"/>
  <c r="AK31" i="14"/>
  <c r="AJ54" i="14"/>
  <c r="AL54" i="14"/>
  <c r="AK54" i="14"/>
  <c r="AL67" i="14"/>
  <c r="AJ67" i="14"/>
  <c r="AK67" i="14"/>
  <c r="AK53" i="14"/>
  <c r="AJ53" i="14"/>
  <c r="AL53" i="14"/>
  <c r="AL55" i="14"/>
  <c r="AJ55" i="14"/>
  <c r="AK55" i="14"/>
  <c r="AL78" i="14"/>
  <c r="AJ78" i="14"/>
  <c r="AK78" i="14"/>
  <c r="AJ52" i="14"/>
  <c r="AK52" i="14"/>
  <c r="AL52" i="14"/>
  <c r="AL65" i="14"/>
  <c r="AK65" i="14"/>
  <c r="AJ65" i="14"/>
  <c r="AL42" i="14"/>
  <c r="AJ42" i="14"/>
  <c r="AK42" i="14"/>
  <c r="AL30" i="14"/>
  <c r="AJ30" i="14"/>
  <c r="AK30" i="14"/>
  <c r="AL28" i="14"/>
  <c r="AK28" i="14"/>
  <c r="AJ28" i="14"/>
  <c r="AL40" i="14"/>
  <c r="AK40" i="14"/>
  <c r="AJ40" i="14"/>
  <c r="AL76" i="14"/>
  <c r="AK76" i="14"/>
  <c r="AJ76" i="14"/>
  <c r="AL66" i="14"/>
  <c r="AJ66" i="14"/>
  <c r="AK66" i="14"/>
  <c r="AO81" i="14"/>
  <c r="AM80" i="14"/>
  <c r="AM67" i="14"/>
  <c r="AM42" i="14"/>
  <c r="AM43" i="14"/>
  <c r="AM40" i="14"/>
  <c r="AM29" i="14"/>
  <c r="AM19" i="14"/>
  <c r="AM79" i="14"/>
  <c r="AM78" i="14"/>
  <c r="AM77" i="14"/>
  <c r="AM41" i="14"/>
  <c r="AM28" i="14"/>
  <c r="AM18" i="14"/>
  <c r="AM64" i="14"/>
  <c r="AM17" i="14"/>
  <c r="AM66" i="14"/>
  <c r="AM53" i="14"/>
  <c r="AM16" i="14"/>
  <c r="AM65" i="14"/>
  <c r="AM52" i="14"/>
  <c r="AM31" i="14"/>
  <c r="AM76" i="14"/>
  <c r="AM30" i="14"/>
  <c r="AM54" i="14"/>
  <c r="AM55" i="14"/>
  <c r="AJ64" i="14"/>
  <c r="AL64" i="14"/>
  <c r="AK64" i="14"/>
  <c r="AL41" i="14"/>
  <c r="AK41" i="14"/>
  <c r="AJ41" i="14"/>
  <c r="AL79" i="14"/>
  <c r="AJ79" i="14"/>
  <c r="AK79" i="14"/>
  <c r="AL17" i="14"/>
  <c r="AJ17" i="14"/>
  <c r="AK17" i="14"/>
  <c r="AL19" i="14"/>
  <c r="AJ19" i="14"/>
  <c r="AK19" i="14"/>
  <c r="AL16" i="14"/>
  <c r="AJ16" i="14"/>
  <c r="AK16" i="14"/>
  <c r="AI82" i="14"/>
  <c r="AL18" i="14"/>
  <c r="AJ18" i="14"/>
  <c r="AK18" i="14"/>
  <c r="AL80" i="14"/>
  <c r="AJ80" i="14"/>
  <c r="AK80" i="14"/>
  <c r="AM7" i="14"/>
  <c r="AQ6" i="14"/>
  <c r="AQ81" i="14" s="1"/>
  <c r="AE84" i="14"/>
  <c r="AN81" i="14" l="1"/>
  <c r="AP81" i="14"/>
  <c r="AP78" i="14"/>
  <c r="AN78" i="14"/>
  <c r="AO78" i="14"/>
  <c r="AN54" i="14"/>
  <c r="AO54" i="14"/>
  <c r="AP54" i="14"/>
  <c r="AP66" i="14"/>
  <c r="AN66" i="14"/>
  <c r="AO66" i="14"/>
  <c r="AP79" i="14"/>
  <c r="AO79" i="14"/>
  <c r="AN79" i="14"/>
  <c r="AP53" i="14"/>
  <c r="AO53" i="14"/>
  <c r="AN53" i="14"/>
  <c r="AT81" i="14"/>
  <c r="AQ80" i="14"/>
  <c r="AQ52" i="14"/>
  <c r="AQ79" i="14"/>
  <c r="AQ78" i="14"/>
  <c r="AQ53" i="14"/>
  <c r="AQ66" i="14"/>
  <c r="AQ65" i="14"/>
  <c r="AQ67" i="14"/>
  <c r="AQ76" i="14"/>
  <c r="AQ31" i="14"/>
  <c r="AQ30" i="14"/>
  <c r="AQ19" i="14"/>
  <c r="AQ64" i="14"/>
  <c r="AQ43" i="14"/>
  <c r="AQ42" i="14"/>
  <c r="AQ16" i="14"/>
  <c r="AQ77" i="14"/>
  <c r="AQ17" i="14"/>
  <c r="AQ54" i="14"/>
  <c r="AQ55" i="14"/>
  <c r="AQ18" i="14"/>
  <c r="AQ41" i="14"/>
  <c r="AQ28" i="14"/>
  <c r="AQ40" i="14"/>
  <c r="AQ29" i="14"/>
  <c r="AP30" i="14"/>
  <c r="AN30" i="14"/>
  <c r="AO30" i="14"/>
  <c r="AP67" i="14"/>
  <c r="AN67" i="14"/>
  <c r="AO67" i="14"/>
  <c r="AO76" i="14"/>
  <c r="AP76" i="14"/>
  <c r="AN76" i="14"/>
  <c r="AP64" i="14"/>
  <c r="AO64" i="14"/>
  <c r="AN64" i="14"/>
  <c r="AP29" i="14"/>
  <c r="AN29" i="14"/>
  <c r="AO29" i="14"/>
  <c r="AP31" i="14"/>
  <c r="AN31" i="14"/>
  <c r="AO31" i="14"/>
  <c r="AN40" i="14"/>
  <c r="AO40" i="14"/>
  <c r="AP40" i="14"/>
  <c r="AP77" i="14"/>
  <c r="AN77" i="14"/>
  <c r="AO77" i="14"/>
  <c r="AP55" i="14"/>
  <c r="AN55" i="14"/>
  <c r="AO55" i="14"/>
  <c r="AP52" i="14"/>
  <c r="AO52" i="14"/>
  <c r="AN52" i="14"/>
  <c r="AP28" i="14"/>
  <c r="AN28" i="14"/>
  <c r="AO28" i="14"/>
  <c r="AP43" i="14"/>
  <c r="AO43" i="14"/>
  <c r="AN43" i="14"/>
  <c r="AP65" i="14"/>
  <c r="AO65" i="14"/>
  <c r="AN65" i="14"/>
  <c r="AP41" i="14"/>
  <c r="AN41" i="14"/>
  <c r="AO41" i="14"/>
  <c r="AP42" i="14"/>
  <c r="AN42" i="14"/>
  <c r="AO42" i="14"/>
  <c r="AP16" i="14"/>
  <c r="AN16" i="14"/>
  <c r="AO16" i="14"/>
  <c r="AM82" i="14"/>
  <c r="AP18" i="14"/>
  <c r="AN18" i="14"/>
  <c r="AO18" i="14"/>
  <c r="AP17" i="14"/>
  <c r="AN17" i="14"/>
  <c r="AO17" i="14"/>
  <c r="AP19" i="14"/>
  <c r="AN19" i="14"/>
  <c r="AO19" i="14"/>
  <c r="AP80" i="14"/>
  <c r="AO80" i="14"/>
  <c r="AN80" i="14"/>
  <c r="AI84" i="14"/>
  <c r="AQ7" i="14"/>
  <c r="AU6" i="14"/>
  <c r="AU81" i="14" s="1"/>
  <c r="AT77" i="14" l="1"/>
  <c r="AR77" i="14"/>
  <c r="AS77" i="14"/>
  <c r="AT28" i="14"/>
  <c r="AS28" i="14"/>
  <c r="AR28" i="14"/>
  <c r="AT42" i="14"/>
  <c r="AR42" i="14"/>
  <c r="AS42" i="14"/>
  <c r="AT65" i="14"/>
  <c r="AR65" i="14"/>
  <c r="AS65" i="14"/>
  <c r="AT29" i="14"/>
  <c r="AR29" i="14"/>
  <c r="AS29" i="14"/>
  <c r="AR81" i="14"/>
  <c r="AS81" i="14"/>
  <c r="AT41" i="14"/>
  <c r="AR41" i="14"/>
  <c r="AS41" i="14"/>
  <c r="AT43" i="14"/>
  <c r="AS43" i="14"/>
  <c r="AR43" i="14"/>
  <c r="AT66" i="14"/>
  <c r="AR66" i="14"/>
  <c r="AS66" i="14"/>
  <c r="AT76" i="14"/>
  <c r="AS76" i="14"/>
  <c r="AR76" i="14"/>
  <c r="AT40" i="14"/>
  <c r="AS40" i="14"/>
  <c r="AR40" i="14"/>
  <c r="AS64" i="14"/>
  <c r="AT64" i="14"/>
  <c r="AR64" i="14"/>
  <c r="AT53" i="14"/>
  <c r="AR53" i="14"/>
  <c r="AS53" i="14"/>
  <c r="AT55" i="14"/>
  <c r="AR55" i="14"/>
  <c r="AS55" i="14"/>
  <c r="AT78" i="14"/>
  <c r="AR78" i="14"/>
  <c r="AS78" i="14"/>
  <c r="AT67" i="14"/>
  <c r="AR67" i="14"/>
  <c r="AS67" i="14"/>
  <c r="AT54" i="14"/>
  <c r="AR54" i="14"/>
  <c r="AS54" i="14"/>
  <c r="AT30" i="14"/>
  <c r="AR30" i="14"/>
  <c r="AS30" i="14"/>
  <c r="AT79" i="14"/>
  <c r="AS79" i="14"/>
  <c r="AR79" i="14"/>
  <c r="AW81" i="14"/>
  <c r="AU80" i="14"/>
  <c r="AU53" i="14"/>
  <c r="AU31" i="14"/>
  <c r="AU19" i="14"/>
  <c r="AU76" i="14"/>
  <c r="AU66" i="14"/>
  <c r="AU67" i="14"/>
  <c r="AU40" i="14"/>
  <c r="AU30" i="14"/>
  <c r="AU18" i="14"/>
  <c r="AU28" i="14"/>
  <c r="AU17" i="14"/>
  <c r="AU64" i="14"/>
  <c r="AU54" i="14"/>
  <c r="AU29" i="14"/>
  <c r="AU16" i="14"/>
  <c r="AU77" i="14"/>
  <c r="AU55" i="14"/>
  <c r="AU41" i="14"/>
  <c r="AU79" i="14"/>
  <c r="AU43" i="14"/>
  <c r="AU52" i="14"/>
  <c r="AU78" i="14"/>
  <c r="AU65" i="14"/>
  <c r="AU42" i="14"/>
  <c r="AT31" i="14"/>
  <c r="AR31" i="14"/>
  <c r="AS31" i="14"/>
  <c r="AR52" i="14"/>
  <c r="AS52" i="14"/>
  <c r="AT52" i="14"/>
  <c r="AT18" i="14"/>
  <c r="AR18" i="14"/>
  <c r="AS18" i="14"/>
  <c r="AT17" i="14"/>
  <c r="AR17" i="14"/>
  <c r="AS17" i="14"/>
  <c r="AT19" i="14"/>
  <c r="AR19" i="14"/>
  <c r="AS19" i="14"/>
  <c r="AT16" i="14"/>
  <c r="AR16" i="14"/>
  <c r="AS16" i="14"/>
  <c r="AQ82" i="14"/>
  <c r="AM84" i="14"/>
  <c r="AT80" i="14"/>
  <c r="AS80" i="14"/>
  <c r="AR80" i="14"/>
  <c r="AU7" i="14"/>
  <c r="AY6" i="14"/>
  <c r="AY81" i="14" s="1"/>
  <c r="AV81" i="14" l="1"/>
  <c r="AX81" i="14"/>
  <c r="AX64" i="14"/>
  <c r="AW64" i="14"/>
  <c r="AV64" i="14"/>
  <c r="AX41" i="14"/>
  <c r="AW41" i="14"/>
  <c r="AV41" i="14"/>
  <c r="AX28" i="14"/>
  <c r="AW28" i="14"/>
  <c r="AV28" i="14"/>
  <c r="AX31" i="14"/>
  <c r="AV31" i="14"/>
  <c r="AW31" i="14"/>
  <c r="AX55" i="14"/>
  <c r="AV55" i="14"/>
  <c r="AW55" i="14"/>
  <c r="AX30" i="14"/>
  <c r="AV30" i="14"/>
  <c r="AW30" i="14"/>
  <c r="AX53" i="14"/>
  <c r="AW53" i="14"/>
  <c r="AV53" i="14"/>
  <c r="AV40" i="14"/>
  <c r="AW40" i="14"/>
  <c r="AX40" i="14"/>
  <c r="AX42" i="14"/>
  <c r="AV42" i="14"/>
  <c r="AW42" i="14"/>
  <c r="AX65" i="14"/>
  <c r="AV65" i="14"/>
  <c r="AW65" i="14"/>
  <c r="AX78" i="14"/>
  <c r="AV78" i="14"/>
  <c r="AW78" i="14"/>
  <c r="AX29" i="14"/>
  <c r="AW29" i="14"/>
  <c r="AV29" i="14"/>
  <c r="AX67" i="14"/>
  <c r="AV67" i="14"/>
  <c r="AW67" i="14"/>
  <c r="AZ81" i="14"/>
  <c r="AY80" i="14"/>
  <c r="AY52" i="14"/>
  <c r="AY67" i="14"/>
  <c r="AY64" i="14"/>
  <c r="AY30" i="14"/>
  <c r="AY29" i="14"/>
  <c r="AY16" i="14"/>
  <c r="AY77" i="14"/>
  <c r="AY54" i="14"/>
  <c r="AY41" i="14"/>
  <c r="AY31" i="14"/>
  <c r="AY55" i="14"/>
  <c r="AY53" i="14"/>
  <c r="AY42" i="14"/>
  <c r="AY78" i="14"/>
  <c r="AY76" i="14"/>
  <c r="AY65" i="14"/>
  <c r="AY28" i="14"/>
  <c r="AY17" i="14"/>
  <c r="AY79" i="14"/>
  <c r="AY66" i="14"/>
  <c r="AY40" i="14"/>
  <c r="AY19" i="14"/>
  <c r="AY18" i="14"/>
  <c r="AY43" i="14"/>
  <c r="AX52" i="14"/>
  <c r="AW52" i="14"/>
  <c r="AV52" i="14"/>
  <c r="AX54" i="14"/>
  <c r="AV54" i="14"/>
  <c r="AW54" i="14"/>
  <c r="AX66" i="14"/>
  <c r="AV66" i="14"/>
  <c r="AW66" i="14"/>
  <c r="AX77" i="14"/>
  <c r="AW77" i="14"/>
  <c r="AV77" i="14"/>
  <c r="AX43" i="14"/>
  <c r="AV43" i="14"/>
  <c r="AW43" i="14"/>
  <c r="AV76" i="14"/>
  <c r="AX76" i="14"/>
  <c r="AW76" i="14"/>
  <c r="AX79" i="14"/>
  <c r="AV79" i="14"/>
  <c r="AW79" i="14"/>
  <c r="AX17" i="14"/>
  <c r="AV17" i="14"/>
  <c r="AW17" i="14"/>
  <c r="AX19" i="14"/>
  <c r="AV19" i="14"/>
  <c r="AW19" i="14"/>
  <c r="AX16" i="14"/>
  <c r="AV16" i="14"/>
  <c r="AW16" i="14"/>
  <c r="AU82" i="14"/>
  <c r="AX18" i="14"/>
  <c r="AV18" i="14"/>
  <c r="AW18" i="14"/>
  <c r="AQ84" i="14"/>
  <c r="AX80" i="14"/>
  <c r="AW80" i="14"/>
  <c r="AV80" i="14"/>
  <c r="AY7" i="14"/>
  <c r="BC6" i="14"/>
  <c r="BC81" i="14" s="1"/>
  <c r="BA81" i="14" l="1"/>
  <c r="BB81" i="14"/>
  <c r="BB42" i="14"/>
  <c r="AZ42" i="14"/>
  <c r="BA42" i="14"/>
  <c r="BB66" i="14"/>
  <c r="AZ66" i="14"/>
  <c r="BA66" i="14"/>
  <c r="BB79" i="14"/>
  <c r="AZ79" i="14"/>
  <c r="BA79" i="14"/>
  <c r="BB55" i="14"/>
  <c r="BA55" i="14"/>
  <c r="AZ55" i="14"/>
  <c r="BB64" i="14"/>
  <c r="AZ64" i="14"/>
  <c r="BA64" i="14"/>
  <c r="BB29" i="14"/>
  <c r="AZ29" i="14"/>
  <c r="BA29" i="14"/>
  <c r="BB30" i="14"/>
  <c r="AZ30" i="14"/>
  <c r="BA30" i="14"/>
  <c r="BB31" i="14"/>
  <c r="AZ31" i="14"/>
  <c r="BA31" i="14"/>
  <c r="BB67" i="14"/>
  <c r="BA67" i="14"/>
  <c r="AZ67" i="14"/>
  <c r="BB28" i="14"/>
  <c r="AZ28" i="14"/>
  <c r="BA28" i="14"/>
  <c r="BB41" i="14"/>
  <c r="AZ41" i="14"/>
  <c r="BA41" i="14"/>
  <c r="BA52" i="14"/>
  <c r="AZ52" i="14"/>
  <c r="BB52" i="14"/>
  <c r="BB43" i="14"/>
  <c r="AZ43" i="14"/>
  <c r="BA43" i="14"/>
  <c r="BB65" i="14"/>
  <c r="BA65" i="14"/>
  <c r="AZ65" i="14"/>
  <c r="BB54" i="14"/>
  <c r="AZ54" i="14"/>
  <c r="BA54" i="14"/>
  <c r="BB40" i="14"/>
  <c r="BA40" i="14"/>
  <c r="AZ40" i="14"/>
  <c r="BB53" i="14"/>
  <c r="BA53" i="14"/>
  <c r="AZ53" i="14"/>
  <c r="BB76" i="14"/>
  <c r="BA76" i="14"/>
  <c r="AZ76" i="14"/>
  <c r="BB77" i="14"/>
  <c r="AZ77" i="14"/>
  <c r="BA77" i="14"/>
  <c r="BE81" i="14"/>
  <c r="BC80" i="14"/>
  <c r="BC77" i="14"/>
  <c r="BC55" i="14"/>
  <c r="BG55" i="14" s="1"/>
  <c r="BC42" i="14"/>
  <c r="BG42" i="14" s="1"/>
  <c r="BC41" i="14"/>
  <c r="BG41" i="14" s="1"/>
  <c r="BC29" i="14"/>
  <c r="BC19" i="14"/>
  <c r="BG19" i="14" s="1"/>
  <c r="BC54" i="14"/>
  <c r="BG54" i="14" s="1"/>
  <c r="BC53" i="14"/>
  <c r="BC76" i="14"/>
  <c r="BG76" i="14" s="1"/>
  <c r="BC65" i="14"/>
  <c r="BG65" i="14" s="1"/>
  <c r="BC31" i="14"/>
  <c r="BC78" i="14"/>
  <c r="BC40" i="14"/>
  <c r="BC18" i="14"/>
  <c r="BG18" i="14" s="1"/>
  <c r="BC28" i="14"/>
  <c r="BG28" i="14" s="1"/>
  <c r="BC17" i="14"/>
  <c r="BG17" i="14" s="1"/>
  <c r="BC66" i="14"/>
  <c r="BG66" i="14" s="1"/>
  <c r="BC64" i="14"/>
  <c r="BG64" i="14" s="1"/>
  <c r="BC43" i="14"/>
  <c r="BC16" i="14"/>
  <c r="BG16" i="14" s="1"/>
  <c r="BC79" i="14"/>
  <c r="BG79" i="14" s="1"/>
  <c r="BC67" i="14"/>
  <c r="BC30" i="14"/>
  <c r="BC52" i="14"/>
  <c r="BG52" i="14" s="1"/>
  <c r="BB78" i="14"/>
  <c r="AZ78" i="14"/>
  <c r="BA78" i="14"/>
  <c r="BG53" i="14"/>
  <c r="BG40" i="14"/>
  <c r="BB16" i="14"/>
  <c r="AZ16" i="14"/>
  <c r="BA16" i="14"/>
  <c r="AY82" i="14"/>
  <c r="BB18" i="14"/>
  <c r="AZ18" i="14"/>
  <c r="BA18" i="14"/>
  <c r="BB17" i="14"/>
  <c r="AZ17" i="14"/>
  <c r="BA17" i="14"/>
  <c r="BB19" i="14"/>
  <c r="AZ19" i="14"/>
  <c r="BA19" i="14"/>
  <c r="AU84" i="14"/>
  <c r="BB80" i="14"/>
  <c r="BA80" i="14"/>
  <c r="AZ80" i="14"/>
  <c r="BC7" i="14"/>
  <c r="BG57" i="14" l="1"/>
  <c r="BF81" i="14"/>
  <c r="BD81" i="14"/>
  <c r="BF29" i="14"/>
  <c r="BE29" i="14"/>
  <c r="BD29" i="14"/>
  <c r="BF41" i="14"/>
  <c r="BD41" i="14"/>
  <c r="BE41" i="14"/>
  <c r="BF43" i="14"/>
  <c r="BD43" i="14"/>
  <c r="BE43" i="14"/>
  <c r="BG43" i="14"/>
  <c r="BF31" i="14"/>
  <c r="BD31" i="14"/>
  <c r="BE31" i="14"/>
  <c r="BF42" i="14"/>
  <c r="BD42" i="14"/>
  <c r="BE42" i="14"/>
  <c r="BF67" i="14"/>
  <c r="BE67" i="14"/>
  <c r="BD67" i="14"/>
  <c r="BF78" i="14"/>
  <c r="BD78" i="14"/>
  <c r="BE78" i="14"/>
  <c r="BF64" i="14"/>
  <c r="BE64" i="14"/>
  <c r="BD64" i="14"/>
  <c r="BF65" i="14"/>
  <c r="BD65" i="14"/>
  <c r="BE65" i="14"/>
  <c r="BF55" i="14"/>
  <c r="BD55" i="14"/>
  <c r="BE55" i="14"/>
  <c r="BD40" i="14"/>
  <c r="BF40" i="14"/>
  <c r="BE40" i="14"/>
  <c r="BF66" i="14"/>
  <c r="BD66" i="14"/>
  <c r="BE66" i="14"/>
  <c r="BD76" i="14"/>
  <c r="BE76" i="14"/>
  <c r="BF76" i="14"/>
  <c r="BF77" i="14"/>
  <c r="BE77" i="14"/>
  <c r="BD77" i="14"/>
  <c r="BG77" i="14"/>
  <c r="BG69" i="14" s="1"/>
  <c r="BF52" i="14"/>
  <c r="BE52" i="14"/>
  <c r="BD52" i="14"/>
  <c r="BF53" i="14"/>
  <c r="BE53" i="14"/>
  <c r="BD53" i="14"/>
  <c r="BG31" i="14"/>
  <c r="BG29" i="14"/>
  <c r="BG78" i="14"/>
  <c r="BF79" i="14"/>
  <c r="BE79" i="14"/>
  <c r="BD79" i="14"/>
  <c r="BF30" i="14"/>
  <c r="BD30" i="14"/>
  <c r="BE30" i="14"/>
  <c r="BG30" i="14"/>
  <c r="BF28" i="14"/>
  <c r="BE28" i="14"/>
  <c r="BD28" i="14"/>
  <c r="BF54" i="14"/>
  <c r="BD54" i="14"/>
  <c r="BE54" i="14"/>
  <c r="BG67" i="14"/>
  <c r="BG59" i="14" s="1"/>
  <c r="BF16" i="14"/>
  <c r="BD16" i="14"/>
  <c r="BE16" i="14"/>
  <c r="BC82" i="14"/>
  <c r="BF18" i="14"/>
  <c r="BD18" i="14"/>
  <c r="BE18" i="14"/>
  <c r="BF17" i="14"/>
  <c r="BD17" i="14"/>
  <c r="BE17" i="14"/>
  <c r="BF19" i="14"/>
  <c r="BD19" i="14"/>
  <c r="BE19" i="14"/>
  <c r="BF80" i="14"/>
  <c r="BE80" i="14"/>
  <c r="BD80" i="14"/>
  <c r="AY84" i="14"/>
  <c r="BG23" i="14" l="1"/>
  <c r="BG11" i="14"/>
  <c r="BC84" i="14"/>
  <c r="BG21" i="14"/>
  <c r="BG9" i="14" l="1"/>
  <c r="BG33" i="14"/>
  <c r="BG35" i="14"/>
  <c r="BG45" i="14" l="1"/>
  <c r="BG47" i="14"/>
  <c r="BG71" i="14" l="1"/>
  <c r="BG82" i="14"/>
  <c r="BG84" i="14"/>
</calcChain>
</file>

<file path=xl/comments1.xml><?xml version="1.0" encoding="utf-8"?>
<comments xmlns="http://schemas.openxmlformats.org/spreadsheetml/2006/main">
  <authors>
    <author>drmacek.cz</author>
  </authors>
  <commentList>
    <comment ref="C8" authorId="0" shapeId="0">
      <text>
        <r>
          <rPr>
            <sz val="12"/>
            <color indexed="81"/>
            <rFont val="Arial"/>
            <family val="2"/>
            <charset val="238"/>
          </rPr>
          <t>Uveďte ve formátu času</t>
        </r>
      </text>
    </comment>
    <comment ref="D8" authorId="0" shapeId="0">
      <text>
        <r>
          <rPr>
            <sz val="12"/>
            <color indexed="81"/>
            <rFont val="Arial"/>
            <family val="2"/>
            <charset val="238"/>
          </rPr>
          <t>Uveďte ve formátu času</t>
        </r>
      </text>
    </comment>
    <comment ref="E8" authorId="0" shapeId="0">
      <text>
        <r>
          <rPr>
            <sz val="12"/>
            <color indexed="81"/>
            <rFont val="Arial"/>
            <family val="2"/>
            <charset val="238"/>
          </rPr>
          <t>Uveďte ve formátu času</t>
        </r>
      </text>
    </comment>
    <comment ref="F8" authorId="0" shapeId="0">
      <text>
        <r>
          <rPr>
            <sz val="12"/>
            <color indexed="81"/>
            <rFont val="Arial"/>
            <family val="2"/>
            <charset val="238"/>
          </rPr>
          <t>Uveďte ve formátu času</t>
        </r>
      </text>
    </comment>
    <comment ref="G8" authorId="0" shapeId="0">
      <text>
        <r>
          <rPr>
            <sz val="12"/>
            <color indexed="81"/>
            <rFont val="Arial"/>
            <family val="2"/>
            <charset val="238"/>
          </rPr>
          <t>Uveďte ve formátu času</t>
        </r>
      </text>
    </comment>
    <comment ref="H8" authorId="0" shapeId="0">
      <text>
        <r>
          <rPr>
            <sz val="12"/>
            <color indexed="81"/>
            <rFont val="Arial"/>
            <family val="2"/>
            <charset val="238"/>
          </rPr>
          <t>Uveďte ve formátu času</t>
        </r>
      </text>
    </comment>
    <comment ref="I8" authorId="0" shapeId="0">
      <text>
        <r>
          <rPr>
            <sz val="12"/>
            <color indexed="81"/>
            <rFont val="Arial"/>
            <family val="2"/>
            <charset val="238"/>
          </rPr>
          <t>Uveďte ve formátu času</t>
        </r>
      </text>
    </comment>
    <comment ref="J8" authorId="0" shapeId="0">
      <text>
        <r>
          <rPr>
            <sz val="12"/>
            <color indexed="81"/>
            <rFont val="Arial"/>
            <family val="2"/>
            <charset val="238"/>
          </rPr>
          <t>Uveďte ve formátu času</t>
        </r>
      </text>
    </comment>
    <comment ref="K8" authorId="0" shapeId="0">
      <text>
        <r>
          <rPr>
            <sz val="12"/>
            <color indexed="81"/>
            <rFont val="Arial"/>
            <family val="2"/>
            <charset val="238"/>
          </rPr>
          <t>Uveďte ve formátu času</t>
        </r>
      </text>
    </comment>
    <comment ref="L8" authorId="0" shapeId="0">
      <text>
        <r>
          <rPr>
            <sz val="12"/>
            <color indexed="81"/>
            <rFont val="Arial"/>
            <family val="2"/>
            <charset val="238"/>
          </rPr>
          <t>Uveďte ve formátu času</t>
        </r>
      </text>
    </comment>
    <comment ref="M8" authorId="0" shapeId="0">
      <text>
        <r>
          <rPr>
            <sz val="12"/>
            <color indexed="81"/>
            <rFont val="Arial"/>
            <family val="2"/>
            <charset val="238"/>
          </rPr>
          <t>Uveďte ve formátu času</t>
        </r>
      </text>
    </comment>
    <comment ref="N8" authorId="0" shapeId="0">
      <text>
        <r>
          <rPr>
            <sz val="12"/>
            <color indexed="81"/>
            <rFont val="Arial"/>
            <family val="2"/>
            <charset val="238"/>
          </rPr>
          <t>Uveďte ve formátu času</t>
        </r>
      </text>
    </comment>
    <comment ref="O8" authorId="0" shapeId="0">
      <text>
        <r>
          <rPr>
            <sz val="12"/>
            <color indexed="81"/>
            <rFont val="Arial"/>
            <family val="2"/>
            <charset val="238"/>
          </rPr>
          <t>Uveďte ve formátu času</t>
        </r>
      </text>
    </comment>
    <comment ref="P8" authorId="0" shapeId="0">
      <text>
        <r>
          <rPr>
            <sz val="12"/>
            <color indexed="81"/>
            <rFont val="Arial"/>
            <family val="2"/>
            <charset val="238"/>
          </rPr>
          <t>Uveďte ve formátu času</t>
        </r>
      </text>
    </comment>
    <comment ref="Q8" authorId="0" shapeId="0">
      <text>
        <r>
          <rPr>
            <sz val="12"/>
            <color indexed="81"/>
            <rFont val="Arial"/>
            <family val="2"/>
            <charset val="238"/>
          </rPr>
          <t>Uveďte ve formátu času</t>
        </r>
      </text>
    </comment>
    <comment ref="R8" authorId="0" shapeId="0">
      <text>
        <r>
          <rPr>
            <sz val="12"/>
            <color indexed="81"/>
            <rFont val="Arial"/>
            <family val="2"/>
            <charset val="238"/>
          </rPr>
          <t>Uveďte ve formátu času</t>
        </r>
      </text>
    </comment>
    <comment ref="S8" authorId="0" shapeId="0">
      <text>
        <r>
          <rPr>
            <sz val="12"/>
            <color indexed="81"/>
            <rFont val="Arial"/>
            <family val="2"/>
            <charset val="238"/>
          </rPr>
          <t>Uveďte ve formátu času</t>
        </r>
      </text>
    </comment>
    <comment ref="T8" authorId="0" shapeId="0">
      <text>
        <r>
          <rPr>
            <sz val="12"/>
            <color indexed="81"/>
            <rFont val="Arial"/>
            <family val="2"/>
            <charset val="238"/>
          </rPr>
          <t>Uveďte ve formátu času</t>
        </r>
      </text>
    </comment>
    <comment ref="U8" authorId="0" shapeId="0">
      <text>
        <r>
          <rPr>
            <sz val="12"/>
            <color indexed="81"/>
            <rFont val="Arial"/>
            <family val="2"/>
            <charset val="238"/>
          </rPr>
          <t>Uveďte ve formátu času</t>
        </r>
      </text>
    </comment>
    <comment ref="V8" authorId="0" shapeId="0">
      <text>
        <r>
          <rPr>
            <sz val="12"/>
            <color indexed="81"/>
            <rFont val="Arial"/>
            <family val="2"/>
            <charset val="238"/>
          </rPr>
          <t>Uveďte ve formátu času</t>
        </r>
      </text>
    </comment>
    <comment ref="W8" authorId="0" shapeId="0">
      <text>
        <r>
          <rPr>
            <sz val="12"/>
            <color indexed="81"/>
            <rFont val="Arial"/>
            <family val="2"/>
            <charset val="238"/>
          </rPr>
          <t>Uveďte ve formátu času</t>
        </r>
      </text>
    </comment>
    <comment ref="X8" authorId="0" shapeId="0">
      <text>
        <r>
          <rPr>
            <sz val="12"/>
            <color indexed="81"/>
            <rFont val="Arial"/>
            <family val="2"/>
            <charset val="238"/>
          </rPr>
          <t>Uveďte ve formátu času</t>
        </r>
      </text>
    </comment>
    <comment ref="Y8" authorId="0" shapeId="0">
      <text>
        <r>
          <rPr>
            <sz val="12"/>
            <color indexed="81"/>
            <rFont val="Arial"/>
            <family val="2"/>
            <charset val="238"/>
          </rPr>
          <t>Uveďte ve formátu času</t>
        </r>
      </text>
    </comment>
    <comment ref="Z8" authorId="0" shapeId="0">
      <text>
        <r>
          <rPr>
            <sz val="12"/>
            <color indexed="81"/>
            <rFont val="Arial"/>
            <family val="2"/>
            <charset val="238"/>
          </rPr>
          <t>Uveďte ve formátu času</t>
        </r>
      </text>
    </comment>
    <comment ref="AA8" authorId="0" shapeId="0">
      <text>
        <r>
          <rPr>
            <sz val="12"/>
            <color indexed="81"/>
            <rFont val="Arial"/>
            <family val="2"/>
            <charset val="238"/>
          </rPr>
          <t>Uveďte ve formátu času</t>
        </r>
      </text>
    </comment>
    <comment ref="AB8" authorId="0" shapeId="0">
      <text>
        <r>
          <rPr>
            <sz val="12"/>
            <color indexed="81"/>
            <rFont val="Arial"/>
            <family val="2"/>
            <charset val="238"/>
          </rPr>
          <t>Uveďte ve formátu času</t>
        </r>
      </text>
    </comment>
    <comment ref="AC8" authorId="0" shapeId="0">
      <text>
        <r>
          <rPr>
            <sz val="12"/>
            <color indexed="81"/>
            <rFont val="Arial"/>
            <family val="2"/>
            <charset val="238"/>
          </rPr>
          <t>Uveďte ve formátu času</t>
        </r>
      </text>
    </comment>
    <comment ref="AD8" authorId="0" shapeId="0">
      <text>
        <r>
          <rPr>
            <sz val="12"/>
            <color indexed="81"/>
            <rFont val="Arial"/>
            <family val="2"/>
            <charset val="238"/>
          </rPr>
          <t>Uveďte ve formátu času</t>
        </r>
      </text>
    </comment>
    <comment ref="AE8" authorId="0" shapeId="0">
      <text>
        <r>
          <rPr>
            <sz val="12"/>
            <color indexed="81"/>
            <rFont val="Arial"/>
            <family val="2"/>
            <charset val="238"/>
          </rPr>
          <t>Uveďte ve formátu času</t>
        </r>
      </text>
    </comment>
    <comment ref="AF8" authorId="0" shapeId="0">
      <text>
        <r>
          <rPr>
            <sz val="12"/>
            <color indexed="81"/>
            <rFont val="Arial"/>
            <family val="2"/>
            <charset val="238"/>
          </rPr>
          <t>Uveďte ve formátu času</t>
        </r>
      </text>
    </comment>
    <comment ref="AG8" authorId="0" shapeId="0">
      <text>
        <r>
          <rPr>
            <sz val="12"/>
            <color indexed="81"/>
            <rFont val="Arial"/>
            <family val="2"/>
            <charset val="238"/>
          </rPr>
          <t>Uveďte ve formátu času</t>
        </r>
      </text>
    </comment>
    <comment ref="AH8" authorId="0" shapeId="0">
      <text>
        <r>
          <rPr>
            <sz val="12"/>
            <color indexed="81"/>
            <rFont val="Arial"/>
            <family val="2"/>
            <charset val="238"/>
          </rPr>
          <t>Uveďte ve formátu času</t>
        </r>
      </text>
    </comment>
    <comment ref="AI8" authorId="0" shapeId="0">
      <text>
        <r>
          <rPr>
            <sz val="12"/>
            <color indexed="81"/>
            <rFont val="Arial"/>
            <family val="2"/>
            <charset val="238"/>
          </rPr>
          <t>Uveďte ve formátu času</t>
        </r>
      </text>
    </comment>
    <comment ref="AJ8" authorId="0" shapeId="0">
      <text>
        <r>
          <rPr>
            <sz val="12"/>
            <color indexed="81"/>
            <rFont val="Arial"/>
            <family val="2"/>
            <charset val="238"/>
          </rPr>
          <t>Uveďte ve formátu času</t>
        </r>
      </text>
    </comment>
    <comment ref="AK8" authorId="0" shapeId="0">
      <text>
        <r>
          <rPr>
            <sz val="12"/>
            <color indexed="81"/>
            <rFont val="Arial"/>
            <family val="2"/>
            <charset val="238"/>
          </rPr>
          <t>Uveďte ve formátu času</t>
        </r>
      </text>
    </comment>
    <comment ref="AL8" authorId="0" shapeId="0">
      <text>
        <r>
          <rPr>
            <sz val="12"/>
            <color indexed="81"/>
            <rFont val="Arial"/>
            <family val="2"/>
            <charset val="238"/>
          </rPr>
          <t>Uveďte ve formátu času</t>
        </r>
      </text>
    </comment>
    <comment ref="AM8" authorId="0" shapeId="0">
      <text>
        <r>
          <rPr>
            <sz val="12"/>
            <color indexed="81"/>
            <rFont val="Arial"/>
            <family val="2"/>
            <charset val="238"/>
          </rPr>
          <t>Uveďte ve formátu času</t>
        </r>
      </text>
    </comment>
    <comment ref="AN8" authorId="0" shapeId="0">
      <text>
        <r>
          <rPr>
            <sz val="12"/>
            <color indexed="81"/>
            <rFont val="Arial"/>
            <family val="2"/>
            <charset val="238"/>
          </rPr>
          <t>Uveďte ve formátu času</t>
        </r>
      </text>
    </comment>
    <comment ref="AO8" authorId="0" shapeId="0">
      <text>
        <r>
          <rPr>
            <sz val="12"/>
            <color indexed="81"/>
            <rFont val="Arial"/>
            <family val="2"/>
            <charset val="238"/>
          </rPr>
          <t>Uveďte ve formátu času</t>
        </r>
      </text>
    </comment>
    <comment ref="AP8" authorId="0" shapeId="0">
      <text>
        <r>
          <rPr>
            <sz val="12"/>
            <color indexed="81"/>
            <rFont val="Arial"/>
            <family val="2"/>
            <charset val="238"/>
          </rPr>
          <t>Uveďte ve formátu času</t>
        </r>
      </text>
    </comment>
    <comment ref="AQ8" authorId="0" shapeId="0">
      <text>
        <r>
          <rPr>
            <sz val="12"/>
            <color indexed="81"/>
            <rFont val="Arial"/>
            <family val="2"/>
            <charset val="238"/>
          </rPr>
          <t>Uveďte ve formátu času</t>
        </r>
      </text>
    </comment>
    <comment ref="AR8" authorId="0" shapeId="0">
      <text>
        <r>
          <rPr>
            <sz val="12"/>
            <color indexed="81"/>
            <rFont val="Arial"/>
            <family val="2"/>
            <charset val="238"/>
          </rPr>
          <t>Uveďte ve formátu času</t>
        </r>
      </text>
    </comment>
    <comment ref="AS8" authorId="0" shapeId="0">
      <text>
        <r>
          <rPr>
            <sz val="12"/>
            <color indexed="81"/>
            <rFont val="Arial"/>
            <family val="2"/>
            <charset val="238"/>
          </rPr>
          <t>Uveďte ve formátu času</t>
        </r>
      </text>
    </comment>
    <comment ref="AT8" authorId="0" shapeId="0">
      <text>
        <r>
          <rPr>
            <sz val="12"/>
            <color indexed="81"/>
            <rFont val="Arial"/>
            <family val="2"/>
            <charset val="238"/>
          </rPr>
          <t>Uveďte ve formátu času</t>
        </r>
      </text>
    </comment>
    <comment ref="AU8" authorId="0" shapeId="0">
      <text>
        <r>
          <rPr>
            <sz val="12"/>
            <color indexed="81"/>
            <rFont val="Arial"/>
            <family val="2"/>
            <charset val="238"/>
          </rPr>
          <t>Uveďte ve formátu času</t>
        </r>
      </text>
    </comment>
    <comment ref="AV8" authorId="0" shapeId="0">
      <text>
        <r>
          <rPr>
            <sz val="12"/>
            <color indexed="81"/>
            <rFont val="Arial"/>
            <family val="2"/>
            <charset val="238"/>
          </rPr>
          <t>Uveďte ve formátu času</t>
        </r>
      </text>
    </comment>
    <comment ref="AW8" authorId="0" shapeId="0">
      <text>
        <r>
          <rPr>
            <sz val="12"/>
            <color indexed="81"/>
            <rFont val="Arial"/>
            <family val="2"/>
            <charset val="238"/>
          </rPr>
          <t>Uveďte ve formátu času</t>
        </r>
      </text>
    </comment>
    <comment ref="AX8" authorId="0" shapeId="0">
      <text>
        <r>
          <rPr>
            <sz val="12"/>
            <color indexed="81"/>
            <rFont val="Arial"/>
            <family val="2"/>
            <charset val="238"/>
          </rPr>
          <t>Uveďte ve formátu času</t>
        </r>
      </text>
    </comment>
    <comment ref="AY8" authorId="0" shapeId="0">
      <text>
        <r>
          <rPr>
            <sz val="12"/>
            <color indexed="81"/>
            <rFont val="Arial"/>
            <family val="2"/>
            <charset val="238"/>
          </rPr>
          <t>Uveďte ve formátu času</t>
        </r>
      </text>
    </comment>
    <comment ref="AZ8" authorId="0" shapeId="0">
      <text>
        <r>
          <rPr>
            <sz val="12"/>
            <color indexed="81"/>
            <rFont val="Arial"/>
            <family val="2"/>
            <charset val="238"/>
          </rPr>
          <t>Uveďte ve formátu času</t>
        </r>
      </text>
    </comment>
    <comment ref="BA8" authorId="0" shapeId="0">
      <text>
        <r>
          <rPr>
            <sz val="12"/>
            <color indexed="81"/>
            <rFont val="Arial"/>
            <family val="2"/>
            <charset val="238"/>
          </rPr>
          <t>Uveďte ve formátu času</t>
        </r>
      </text>
    </comment>
    <comment ref="BB8" authorId="0" shapeId="0">
      <text>
        <r>
          <rPr>
            <sz val="12"/>
            <color indexed="81"/>
            <rFont val="Arial"/>
            <family val="2"/>
            <charset val="238"/>
          </rPr>
          <t>Uveďte ve formátu času</t>
        </r>
      </text>
    </comment>
    <comment ref="BC8" authorId="0" shapeId="0">
      <text>
        <r>
          <rPr>
            <sz val="12"/>
            <color indexed="81"/>
            <rFont val="Arial"/>
            <family val="2"/>
            <charset val="238"/>
          </rPr>
          <t>Uveďte ve formátu času</t>
        </r>
      </text>
    </comment>
    <comment ref="BD8" authorId="0" shapeId="0">
      <text>
        <r>
          <rPr>
            <sz val="12"/>
            <color indexed="81"/>
            <rFont val="Arial"/>
            <family val="2"/>
            <charset val="238"/>
          </rPr>
          <t>Uveďte ve formátu času</t>
        </r>
      </text>
    </comment>
    <comment ref="BE8" authorId="0" shapeId="0">
      <text>
        <r>
          <rPr>
            <sz val="12"/>
            <color indexed="81"/>
            <rFont val="Arial"/>
            <family val="2"/>
            <charset val="238"/>
          </rPr>
          <t>Uveďte ve formátu času</t>
        </r>
      </text>
    </comment>
    <comment ref="BF8" authorId="0" shapeId="0">
      <text>
        <r>
          <rPr>
            <sz val="12"/>
            <color indexed="81"/>
            <rFont val="Arial"/>
            <family val="2"/>
            <charset val="238"/>
          </rPr>
          <t>Uveďte ve formátu času</t>
        </r>
      </text>
    </comment>
    <comment ref="BG9" authorId="0" shapeId="0">
      <text>
        <r>
          <rPr>
            <sz val="12"/>
            <color indexed="81"/>
            <rFont val="Arial"/>
            <family val="2"/>
            <charset val="238"/>
          </rPr>
          <t>Údaje:
Směny ve všední den + směny v sobotu a neděli</t>
        </r>
      </text>
    </comment>
    <comment ref="BG10" authorId="0" shapeId="0">
      <text>
        <r>
          <rPr>
            <sz val="12"/>
            <color indexed="81"/>
            <rFont val="Arial"/>
            <family val="2"/>
            <charset val="238"/>
          </rPr>
          <t>Počet dělených směn</t>
        </r>
      </text>
    </comment>
    <comment ref="BG11" authorId="0" shapeId="0">
      <text>
        <r>
          <rPr>
            <sz val="12"/>
            <color indexed="81"/>
            <rFont val="Arial"/>
            <family val="2"/>
            <charset val="238"/>
          </rPr>
          <t>Údaje:
Práce přesčas ve všední den + práce přesčas v sobotu a neděli</t>
        </r>
      </text>
    </comment>
    <comment ref="BG12" authorId="0" shapeId="0">
      <text>
        <r>
          <rPr>
            <sz val="12"/>
            <color indexed="81"/>
            <rFont val="Arial"/>
            <family val="2"/>
            <charset val="238"/>
          </rPr>
          <t>Odpracováno noční práce</t>
        </r>
      </text>
    </comment>
    <comment ref="C13" authorId="0" shapeId="0">
      <text>
        <r>
          <rPr>
            <sz val="12"/>
            <color indexed="81"/>
            <rFont val="Arial"/>
            <family val="2"/>
            <charset val="238"/>
          </rPr>
          <t>Údaje:
Směna a práce přesčas /
z toho práce v noci</t>
        </r>
      </text>
    </comment>
    <comment ref="G13" authorId="0" shapeId="0">
      <text>
        <r>
          <rPr>
            <sz val="12"/>
            <color indexed="81"/>
            <rFont val="Arial"/>
            <family val="2"/>
            <charset val="238"/>
          </rPr>
          <t>Údaje:
Směna a práce přesčas /
z toho práce v noci</t>
        </r>
      </text>
    </comment>
    <comment ref="K13" authorId="0" shapeId="0">
      <text>
        <r>
          <rPr>
            <sz val="12"/>
            <color indexed="81"/>
            <rFont val="Arial"/>
            <family val="2"/>
            <charset val="238"/>
          </rPr>
          <t>Údaje:
Směna a práce přesčas /
z toho práce v noci</t>
        </r>
      </text>
    </comment>
    <comment ref="O13" authorId="0" shapeId="0">
      <text>
        <r>
          <rPr>
            <sz val="12"/>
            <color indexed="81"/>
            <rFont val="Arial"/>
            <family val="2"/>
            <charset val="238"/>
          </rPr>
          <t>Údaje:
Směna a práce přesčas /
z toho práce v noci</t>
        </r>
      </text>
    </comment>
    <comment ref="S13" authorId="0" shapeId="0">
      <text>
        <r>
          <rPr>
            <sz val="12"/>
            <color indexed="81"/>
            <rFont val="Arial"/>
            <family val="2"/>
            <charset val="238"/>
          </rPr>
          <t>Údaje:
Směna a práce přesčas /
z toho práce v noci</t>
        </r>
      </text>
    </comment>
    <comment ref="W13" authorId="0" shapeId="0">
      <text>
        <r>
          <rPr>
            <sz val="12"/>
            <color indexed="81"/>
            <rFont val="Arial"/>
            <family val="2"/>
            <charset val="238"/>
          </rPr>
          <t>Údaje:
Směna a práce přesčas /
z toho práce v noci</t>
        </r>
      </text>
    </comment>
    <comment ref="AA13" authorId="0" shapeId="0">
      <text>
        <r>
          <rPr>
            <sz val="12"/>
            <color indexed="81"/>
            <rFont val="Arial"/>
            <family val="2"/>
            <charset val="238"/>
          </rPr>
          <t>Údaje:
Směna a práce přesčas /
z toho práce v noci</t>
        </r>
      </text>
    </comment>
    <comment ref="AE13" authorId="0" shapeId="0">
      <text>
        <r>
          <rPr>
            <sz val="12"/>
            <color indexed="81"/>
            <rFont val="Arial"/>
            <family val="2"/>
            <charset val="238"/>
          </rPr>
          <t>Údaje:
Směna a práce přesčas /
z toho práce v noci</t>
        </r>
      </text>
    </comment>
    <comment ref="AI13" authorId="0" shapeId="0">
      <text>
        <r>
          <rPr>
            <sz val="12"/>
            <color indexed="81"/>
            <rFont val="Arial"/>
            <family val="2"/>
            <charset val="238"/>
          </rPr>
          <t>Údaje:
Směna a práce přesčas /
z toho práce v noci</t>
        </r>
      </text>
    </comment>
    <comment ref="AM13" authorId="0" shapeId="0">
      <text>
        <r>
          <rPr>
            <sz val="12"/>
            <color indexed="81"/>
            <rFont val="Arial"/>
            <family val="2"/>
            <charset val="238"/>
          </rPr>
          <t>Údaje:
Směna a práce přesčas /
z toho práce v noci</t>
        </r>
      </text>
    </comment>
    <comment ref="AQ13" authorId="0" shapeId="0">
      <text>
        <r>
          <rPr>
            <sz val="12"/>
            <color indexed="81"/>
            <rFont val="Arial"/>
            <family val="2"/>
            <charset val="238"/>
          </rPr>
          <t>Údaje:
Směna a práce přesčas /
z toho práce v noci</t>
        </r>
      </text>
    </comment>
    <comment ref="AU13" authorId="0" shapeId="0">
      <text>
        <r>
          <rPr>
            <sz val="12"/>
            <color indexed="81"/>
            <rFont val="Arial"/>
            <family val="2"/>
            <charset val="238"/>
          </rPr>
          <t>Údaje:
Směna a práce přesčas /
z toho práce v noci</t>
        </r>
      </text>
    </comment>
    <comment ref="AY13" authorId="0" shapeId="0">
      <text>
        <r>
          <rPr>
            <sz val="12"/>
            <color indexed="81"/>
            <rFont val="Arial"/>
            <family val="2"/>
            <charset val="238"/>
          </rPr>
          <t>Údaje:
Směna a práce přesčas /
z toho práce v noci</t>
        </r>
      </text>
    </comment>
    <comment ref="BC13" authorId="0" shapeId="0">
      <text>
        <r>
          <rPr>
            <sz val="12"/>
            <color indexed="81"/>
            <rFont val="Arial"/>
            <family val="2"/>
            <charset val="238"/>
          </rPr>
          <t>Údaje:
Směna a práce přesčas /
z toho práce v noci</t>
        </r>
      </text>
    </comment>
    <comment ref="BG14" authorId="0" shapeId="0">
      <text>
        <r>
          <rPr>
            <sz val="12"/>
            <color indexed="81"/>
            <rFont val="Arial"/>
            <family val="2"/>
            <charset val="238"/>
          </rPr>
          <t>Doba pracovní pohotovosti</t>
        </r>
      </text>
    </comment>
    <comment ref="BG15" authorId="0" shapeId="0">
      <text>
        <r>
          <rPr>
            <sz val="12"/>
            <color indexed="81"/>
            <rFont val="Arial"/>
            <family val="2"/>
            <charset val="238"/>
          </rPr>
          <t>Přímá pedagogická činnost celkem</t>
        </r>
      </text>
    </comment>
    <comment ref="C20" authorId="0" shapeId="0">
      <text>
        <r>
          <rPr>
            <sz val="12"/>
            <color indexed="81"/>
            <rFont val="Arial"/>
            <family val="2"/>
            <charset val="238"/>
          </rPr>
          <t>Uveďte ve formátu času</t>
        </r>
      </text>
    </comment>
    <comment ref="D20" authorId="0" shapeId="0">
      <text>
        <r>
          <rPr>
            <sz val="12"/>
            <color indexed="81"/>
            <rFont val="Arial"/>
            <family val="2"/>
            <charset val="238"/>
          </rPr>
          <t>Uveďte ve formátu času</t>
        </r>
      </text>
    </comment>
    <comment ref="E20" authorId="0" shapeId="0">
      <text>
        <r>
          <rPr>
            <sz val="12"/>
            <color indexed="81"/>
            <rFont val="Arial"/>
            <family val="2"/>
            <charset val="238"/>
          </rPr>
          <t>Uveďte ve formátu času</t>
        </r>
      </text>
    </comment>
    <comment ref="F20" authorId="0" shapeId="0">
      <text>
        <r>
          <rPr>
            <sz val="12"/>
            <color indexed="81"/>
            <rFont val="Arial"/>
            <family val="2"/>
            <charset val="238"/>
          </rPr>
          <t>Uveďte ve formátu času</t>
        </r>
      </text>
    </comment>
    <comment ref="G20" authorId="0" shapeId="0">
      <text>
        <r>
          <rPr>
            <sz val="12"/>
            <color indexed="81"/>
            <rFont val="Arial"/>
            <family val="2"/>
            <charset val="238"/>
          </rPr>
          <t>Uveďte ve formátu času</t>
        </r>
      </text>
    </comment>
    <comment ref="H20" authorId="0" shapeId="0">
      <text>
        <r>
          <rPr>
            <sz val="12"/>
            <color indexed="81"/>
            <rFont val="Arial"/>
            <family val="2"/>
            <charset val="238"/>
          </rPr>
          <t>Uveďte ve formátu času</t>
        </r>
      </text>
    </comment>
    <comment ref="I20" authorId="0" shapeId="0">
      <text>
        <r>
          <rPr>
            <sz val="12"/>
            <color indexed="81"/>
            <rFont val="Arial"/>
            <family val="2"/>
            <charset val="238"/>
          </rPr>
          <t>Uveďte ve formátu času</t>
        </r>
      </text>
    </comment>
    <comment ref="J20" authorId="0" shapeId="0">
      <text>
        <r>
          <rPr>
            <sz val="12"/>
            <color indexed="81"/>
            <rFont val="Arial"/>
            <family val="2"/>
            <charset val="238"/>
          </rPr>
          <t>Uveďte ve formátu času</t>
        </r>
      </text>
    </comment>
    <comment ref="K20" authorId="0" shapeId="0">
      <text>
        <r>
          <rPr>
            <sz val="12"/>
            <color indexed="81"/>
            <rFont val="Arial"/>
            <family val="2"/>
            <charset val="238"/>
          </rPr>
          <t>Uveďte ve formátu času</t>
        </r>
      </text>
    </comment>
    <comment ref="L20" authorId="0" shapeId="0">
      <text>
        <r>
          <rPr>
            <sz val="12"/>
            <color indexed="81"/>
            <rFont val="Arial"/>
            <family val="2"/>
            <charset val="238"/>
          </rPr>
          <t>Uveďte ve formátu času</t>
        </r>
      </text>
    </comment>
    <comment ref="M20" authorId="0" shapeId="0">
      <text>
        <r>
          <rPr>
            <sz val="12"/>
            <color indexed="81"/>
            <rFont val="Arial"/>
            <family val="2"/>
            <charset val="238"/>
          </rPr>
          <t>Uveďte ve formátu času</t>
        </r>
      </text>
    </comment>
    <comment ref="N20" authorId="0" shapeId="0">
      <text>
        <r>
          <rPr>
            <sz val="12"/>
            <color indexed="81"/>
            <rFont val="Arial"/>
            <family val="2"/>
            <charset val="238"/>
          </rPr>
          <t>Uveďte ve formátu času</t>
        </r>
      </text>
    </comment>
    <comment ref="O20" authorId="0" shapeId="0">
      <text>
        <r>
          <rPr>
            <sz val="12"/>
            <color indexed="81"/>
            <rFont val="Arial"/>
            <family val="2"/>
            <charset val="238"/>
          </rPr>
          <t>Uveďte ve formátu času</t>
        </r>
      </text>
    </comment>
    <comment ref="P20" authorId="0" shapeId="0">
      <text>
        <r>
          <rPr>
            <sz val="12"/>
            <color indexed="81"/>
            <rFont val="Arial"/>
            <family val="2"/>
            <charset val="238"/>
          </rPr>
          <t>Uveďte ve formátu času</t>
        </r>
      </text>
    </comment>
    <comment ref="Q20" authorId="0" shapeId="0">
      <text>
        <r>
          <rPr>
            <sz val="12"/>
            <color indexed="81"/>
            <rFont val="Arial"/>
            <family val="2"/>
            <charset val="238"/>
          </rPr>
          <t>Uveďte ve formátu času</t>
        </r>
      </text>
    </comment>
    <comment ref="R20" authorId="0" shapeId="0">
      <text>
        <r>
          <rPr>
            <sz val="12"/>
            <color indexed="81"/>
            <rFont val="Arial"/>
            <family val="2"/>
            <charset val="238"/>
          </rPr>
          <t>Uveďte ve formátu času</t>
        </r>
      </text>
    </comment>
    <comment ref="S20" authorId="0" shapeId="0">
      <text>
        <r>
          <rPr>
            <sz val="12"/>
            <color indexed="81"/>
            <rFont val="Arial"/>
            <family val="2"/>
            <charset val="238"/>
          </rPr>
          <t>Uveďte ve formátu času</t>
        </r>
      </text>
    </comment>
    <comment ref="T20" authorId="0" shapeId="0">
      <text>
        <r>
          <rPr>
            <sz val="12"/>
            <color indexed="81"/>
            <rFont val="Arial"/>
            <family val="2"/>
            <charset val="238"/>
          </rPr>
          <t>Uveďte ve formátu času</t>
        </r>
      </text>
    </comment>
    <comment ref="U20" authorId="0" shapeId="0">
      <text>
        <r>
          <rPr>
            <sz val="12"/>
            <color indexed="81"/>
            <rFont val="Arial"/>
            <family val="2"/>
            <charset val="238"/>
          </rPr>
          <t>Uveďte ve formátu času</t>
        </r>
      </text>
    </comment>
    <comment ref="V20" authorId="0" shapeId="0">
      <text>
        <r>
          <rPr>
            <sz val="12"/>
            <color indexed="81"/>
            <rFont val="Arial"/>
            <family val="2"/>
            <charset val="238"/>
          </rPr>
          <t>Uveďte ve formátu času</t>
        </r>
      </text>
    </comment>
    <comment ref="W20" authorId="0" shapeId="0">
      <text>
        <r>
          <rPr>
            <sz val="12"/>
            <color indexed="81"/>
            <rFont val="Arial"/>
            <family val="2"/>
            <charset val="238"/>
          </rPr>
          <t>Uveďte ve formátu času</t>
        </r>
      </text>
    </comment>
    <comment ref="X20" authorId="0" shapeId="0">
      <text>
        <r>
          <rPr>
            <sz val="12"/>
            <color indexed="81"/>
            <rFont val="Arial"/>
            <family val="2"/>
            <charset val="238"/>
          </rPr>
          <t>Uveďte ve formátu času</t>
        </r>
      </text>
    </comment>
    <comment ref="Y20" authorId="0" shapeId="0">
      <text>
        <r>
          <rPr>
            <sz val="12"/>
            <color indexed="81"/>
            <rFont val="Arial"/>
            <family val="2"/>
            <charset val="238"/>
          </rPr>
          <t>Uveďte ve formátu času</t>
        </r>
      </text>
    </comment>
    <comment ref="Z20" authorId="0" shapeId="0">
      <text>
        <r>
          <rPr>
            <sz val="12"/>
            <color indexed="81"/>
            <rFont val="Arial"/>
            <family val="2"/>
            <charset val="238"/>
          </rPr>
          <t>Uveďte ve formátu času</t>
        </r>
      </text>
    </comment>
    <comment ref="AA20" authorId="0" shapeId="0">
      <text>
        <r>
          <rPr>
            <sz val="12"/>
            <color indexed="81"/>
            <rFont val="Arial"/>
            <family val="2"/>
            <charset val="238"/>
          </rPr>
          <t>Uveďte ve formátu času</t>
        </r>
      </text>
    </comment>
    <comment ref="AB20" authorId="0" shapeId="0">
      <text>
        <r>
          <rPr>
            <sz val="12"/>
            <color indexed="81"/>
            <rFont val="Arial"/>
            <family val="2"/>
            <charset val="238"/>
          </rPr>
          <t>Uveďte ve formátu času</t>
        </r>
      </text>
    </comment>
    <comment ref="AC20" authorId="0" shapeId="0">
      <text>
        <r>
          <rPr>
            <sz val="12"/>
            <color indexed="81"/>
            <rFont val="Arial"/>
            <family val="2"/>
            <charset val="238"/>
          </rPr>
          <t>Uveďte ve formátu času</t>
        </r>
      </text>
    </comment>
    <comment ref="AD20" authorId="0" shapeId="0">
      <text>
        <r>
          <rPr>
            <sz val="12"/>
            <color indexed="81"/>
            <rFont val="Arial"/>
            <family val="2"/>
            <charset val="238"/>
          </rPr>
          <t>Uveďte ve formátu času</t>
        </r>
      </text>
    </comment>
    <comment ref="AE20" authorId="0" shapeId="0">
      <text>
        <r>
          <rPr>
            <sz val="12"/>
            <color indexed="81"/>
            <rFont val="Arial"/>
            <family val="2"/>
            <charset val="238"/>
          </rPr>
          <t>Uveďte ve formátu času</t>
        </r>
      </text>
    </comment>
    <comment ref="AF20" authorId="0" shapeId="0">
      <text>
        <r>
          <rPr>
            <sz val="12"/>
            <color indexed="81"/>
            <rFont val="Arial"/>
            <family val="2"/>
            <charset val="238"/>
          </rPr>
          <t>Uveďte ve formátu času</t>
        </r>
      </text>
    </comment>
    <comment ref="AG20" authorId="0" shapeId="0">
      <text>
        <r>
          <rPr>
            <sz val="12"/>
            <color indexed="81"/>
            <rFont val="Arial"/>
            <family val="2"/>
            <charset val="238"/>
          </rPr>
          <t>Uveďte ve formátu času</t>
        </r>
      </text>
    </comment>
    <comment ref="AH20" authorId="0" shapeId="0">
      <text>
        <r>
          <rPr>
            <sz val="12"/>
            <color indexed="81"/>
            <rFont val="Arial"/>
            <family val="2"/>
            <charset val="238"/>
          </rPr>
          <t>Uveďte ve formátu času</t>
        </r>
      </text>
    </comment>
    <comment ref="AI20" authorId="0" shapeId="0">
      <text>
        <r>
          <rPr>
            <sz val="12"/>
            <color indexed="81"/>
            <rFont val="Arial"/>
            <family val="2"/>
            <charset val="238"/>
          </rPr>
          <t>Uveďte ve formátu času</t>
        </r>
      </text>
    </comment>
    <comment ref="AJ20" authorId="0" shapeId="0">
      <text>
        <r>
          <rPr>
            <sz val="12"/>
            <color indexed="81"/>
            <rFont val="Arial"/>
            <family val="2"/>
            <charset val="238"/>
          </rPr>
          <t>Uveďte ve formátu času</t>
        </r>
      </text>
    </comment>
    <comment ref="AK20" authorId="0" shapeId="0">
      <text>
        <r>
          <rPr>
            <sz val="12"/>
            <color indexed="81"/>
            <rFont val="Arial"/>
            <family val="2"/>
            <charset val="238"/>
          </rPr>
          <t>Uveďte ve formátu času</t>
        </r>
      </text>
    </comment>
    <comment ref="AL20" authorId="0" shapeId="0">
      <text>
        <r>
          <rPr>
            <sz val="12"/>
            <color indexed="81"/>
            <rFont val="Arial"/>
            <family val="2"/>
            <charset val="238"/>
          </rPr>
          <t>Uveďte ve formátu času</t>
        </r>
      </text>
    </comment>
    <comment ref="AM20" authorId="0" shapeId="0">
      <text>
        <r>
          <rPr>
            <sz val="12"/>
            <color indexed="81"/>
            <rFont val="Arial"/>
            <family val="2"/>
            <charset val="238"/>
          </rPr>
          <t>Uveďte ve formátu času</t>
        </r>
      </text>
    </comment>
    <comment ref="AN20" authorId="0" shapeId="0">
      <text>
        <r>
          <rPr>
            <sz val="12"/>
            <color indexed="81"/>
            <rFont val="Arial"/>
            <family val="2"/>
            <charset val="238"/>
          </rPr>
          <t>Uveďte ve formátu času</t>
        </r>
      </text>
    </comment>
    <comment ref="AO20" authorId="0" shapeId="0">
      <text>
        <r>
          <rPr>
            <sz val="12"/>
            <color indexed="81"/>
            <rFont val="Arial"/>
            <family val="2"/>
            <charset val="238"/>
          </rPr>
          <t>Uveďte ve formátu času</t>
        </r>
      </text>
    </comment>
    <comment ref="AP20" authorId="0" shapeId="0">
      <text>
        <r>
          <rPr>
            <sz val="12"/>
            <color indexed="81"/>
            <rFont val="Arial"/>
            <family val="2"/>
            <charset val="238"/>
          </rPr>
          <t>Uveďte ve formátu času</t>
        </r>
      </text>
    </comment>
    <comment ref="AQ20" authorId="0" shapeId="0">
      <text>
        <r>
          <rPr>
            <sz val="12"/>
            <color indexed="81"/>
            <rFont val="Arial"/>
            <family val="2"/>
            <charset val="238"/>
          </rPr>
          <t>Uveďte ve formátu času</t>
        </r>
      </text>
    </comment>
    <comment ref="AR20" authorId="0" shapeId="0">
      <text>
        <r>
          <rPr>
            <sz val="12"/>
            <color indexed="81"/>
            <rFont val="Arial"/>
            <family val="2"/>
            <charset val="238"/>
          </rPr>
          <t>Uveďte ve formátu času</t>
        </r>
      </text>
    </comment>
    <comment ref="AS20" authorId="0" shapeId="0">
      <text>
        <r>
          <rPr>
            <sz val="12"/>
            <color indexed="81"/>
            <rFont val="Arial"/>
            <family val="2"/>
            <charset val="238"/>
          </rPr>
          <t>Uveďte ve formátu času</t>
        </r>
      </text>
    </comment>
    <comment ref="AT20" authorId="0" shapeId="0">
      <text>
        <r>
          <rPr>
            <sz val="12"/>
            <color indexed="81"/>
            <rFont val="Arial"/>
            <family val="2"/>
            <charset val="238"/>
          </rPr>
          <t>Uveďte ve formátu času</t>
        </r>
      </text>
    </comment>
    <comment ref="AU20" authorId="0" shapeId="0">
      <text>
        <r>
          <rPr>
            <sz val="12"/>
            <color indexed="81"/>
            <rFont val="Arial"/>
            <family val="2"/>
            <charset val="238"/>
          </rPr>
          <t>Uveďte ve formátu času</t>
        </r>
      </text>
    </comment>
    <comment ref="AV20" authorId="0" shapeId="0">
      <text>
        <r>
          <rPr>
            <sz val="12"/>
            <color indexed="81"/>
            <rFont val="Arial"/>
            <family val="2"/>
            <charset val="238"/>
          </rPr>
          <t>Uveďte ve formátu času</t>
        </r>
      </text>
    </comment>
    <comment ref="AW20" authorId="0" shapeId="0">
      <text>
        <r>
          <rPr>
            <sz val="12"/>
            <color indexed="81"/>
            <rFont val="Arial"/>
            <family val="2"/>
            <charset val="238"/>
          </rPr>
          <t>Uveďte ve formátu času</t>
        </r>
      </text>
    </comment>
    <comment ref="AX20" authorId="0" shapeId="0">
      <text>
        <r>
          <rPr>
            <sz val="12"/>
            <color indexed="81"/>
            <rFont val="Arial"/>
            <family val="2"/>
            <charset val="238"/>
          </rPr>
          <t>Uveďte ve formátu času</t>
        </r>
      </text>
    </comment>
    <comment ref="AY20" authorId="0" shapeId="0">
      <text>
        <r>
          <rPr>
            <sz val="12"/>
            <color indexed="81"/>
            <rFont val="Arial"/>
            <family val="2"/>
            <charset val="238"/>
          </rPr>
          <t>Uveďte ve formátu času</t>
        </r>
      </text>
    </comment>
    <comment ref="AZ20" authorId="0" shapeId="0">
      <text>
        <r>
          <rPr>
            <sz val="12"/>
            <color indexed="81"/>
            <rFont val="Arial"/>
            <family val="2"/>
            <charset val="238"/>
          </rPr>
          <t>Uveďte ve formátu času</t>
        </r>
      </text>
    </comment>
    <comment ref="BA20" authorId="0" shapeId="0">
      <text>
        <r>
          <rPr>
            <sz val="12"/>
            <color indexed="81"/>
            <rFont val="Arial"/>
            <family val="2"/>
            <charset val="238"/>
          </rPr>
          <t>Uveďte ve formátu času</t>
        </r>
      </text>
    </comment>
    <comment ref="BB20" authorId="0" shapeId="0">
      <text>
        <r>
          <rPr>
            <sz val="12"/>
            <color indexed="81"/>
            <rFont val="Arial"/>
            <family val="2"/>
            <charset val="238"/>
          </rPr>
          <t>Uveďte ve formátu času</t>
        </r>
      </text>
    </comment>
    <comment ref="BC20" authorId="0" shapeId="0">
      <text>
        <r>
          <rPr>
            <sz val="12"/>
            <color indexed="81"/>
            <rFont val="Arial"/>
            <family val="2"/>
            <charset val="238"/>
          </rPr>
          <t>Uveďte ve formátu času</t>
        </r>
      </text>
    </comment>
    <comment ref="BD20" authorId="0" shapeId="0">
      <text>
        <r>
          <rPr>
            <sz val="12"/>
            <color indexed="81"/>
            <rFont val="Arial"/>
            <family val="2"/>
            <charset val="238"/>
          </rPr>
          <t>Uveďte ve formátu času</t>
        </r>
      </text>
    </comment>
    <comment ref="BE20" authorId="0" shapeId="0">
      <text>
        <r>
          <rPr>
            <sz val="12"/>
            <color indexed="81"/>
            <rFont val="Arial"/>
            <family val="2"/>
            <charset val="238"/>
          </rPr>
          <t>Uveďte ve formátu času</t>
        </r>
      </text>
    </comment>
    <comment ref="BF20" authorId="0" shapeId="0">
      <text>
        <r>
          <rPr>
            <sz val="12"/>
            <color indexed="81"/>
            <rFont val="Arial"/>
            <family val="2"/>
            <charset val="238"/>
          </rPr>
          <t>Uveďte ve formátu času</t>
        </r>
      </text>
    </comment>
    <comment ref="BG21" authorId="0" shapeId="0">
      <text>
        <r>
          <rPr>
            <sz val="12"/>
            <color indexed="81"/>
            <rFont val="Arial"/>
            <family val="2"/>
            <charset val="238"/>
          </rPr>
          <t>Údaje:
Směny ve všední den + směny v sobotu a neděli</t>
        </r>
      </text>
    </comment>
    <comment ref="BG22" authorId="0" shapeId="0">
      <text>
        <r>
          <rPr>
            <sz val="12"/>
            <color indexed="81"/>
            <rFont val="Arial"/>
            <family val="2"/>
            <charset val="238"/>
          </rPr>
          <t>Počet dělených směn</t>
        </r>
      </text>
    </comment>
    <comment ref="BG23" authorId="0" shapeId="0">
      <text>
        <r>
          <rPr>
            <sz val="12"/>
            <color indexed="81"/>
            <rFont val="Arial"/>
            <family val="2"/>
            <charset val="238"/>
          </rPr>
          <t>Údaje:
Práce přesčas ve všední den + práce přesčas v sobotu a neděli</t>
        </r>
      </text>
    </comment>
    <comment ref="BG24" authorId="0" shapeId="0">
      <text>
        <r>
          <rPr>
            <sz val="12"/>
            <color indexed="81"/>
            <rFont val="Arial"/>
            <family val="2"/>
            <charset val="238"/>
          </rPr>
          <t>Odpracováno noční práce</t>
        </r>
      </text>
    </comment>
    <comment ref="C25" authorId="0" shapeId="0">
      <text>
        <r>
          <rPr>
            <sz val="12"/>
            <color indexed="81"/>
            <rFont val="Arial"/>
            <family val="2"/>
            <charset val="238"/>
          </rPr>
          <t>Údaje:
Směna a práce přesčas /
z toho práce v noci</t>
        </r>
      </text>
    </comment>
    <comment ref="G25" authorId="0" shapeId="0">
      <text>
        <r>
          <rPr>
            <sz val="12"/>
            <color indexed="81"/>
            <rFont val="Arial"/>
            <family val="2"/>
            <charset val="238"/>
          </rPr>
          <t>Údaje:
Směna a práce přesčas /
z toho práce v noci</t>
        </r>
      </text>
    </comment>
    <comment ref="K25" authorId="0" shapeId="0">
      <text>
        <r>
          <rPr>
            <sz val="12"/>
            <color indexed="81"/>
            <rFont val="Arial"/>
            <family val="2"/>
            <charset val="238"/>
          </rPr>
          <t>Údaje:
Směna a práce přesčas /
z toho práce v noci</t>
        </r>
      </text>
    </comment>
    <comment ref="O25" authorId="0" shapeId="0">
      <text>
        <r>
          <rPr>
            <sz val="12"/>
            <color indexed="81"/>
            <rFont val="Arial"/>
            <family val="2"/>
            <charset val="238"/>
          </rPr>
          <t>Údaje:
Směna a práce přesčas /
z toho práce v noci</t>
        </r>
      </text>
    </comment>
    <comment ref="S25" authorId="0" shapeId="0">
      <text>
        <r>
          <rPr>
            <sz val="12"/>
            <color indexed="81"/>
            <rFont val="Arial"/>
            <family val="2"/>
            <charset val="238"/>
          </rPr>
          <t>Údaje:
Směna a práce přesčas /
z toho práce v noci</t>
        </r>
      </text>
    </comment>
    <comment ref="W25" authorId="0" shapeId="0">
      <text>
        <r>
          <rPr>
            <sz val="12"/>
            <color indexed="81"/>
            <rFont val="Arial"/>
            <family val="2"/>
            <charset val="238"/>
          </rPr>
          <t>Údaje:
Směna a práce přesčas /
z toho práce v noci</t>
        </r>
      </text>
    </comment>
    <comment ref="AA25" authorId="0" shapeId="0">
      <text>
        <r>
          <rPr>
            <sz val="12"/>
            <color indexed="81"/>
            <rFont val="Arial"/>
            <family val="2"/>
            <charset val="238"/>
          </rPr>
          <t>Údaje:
Směna a práce přesčas /
z toho práce v noci</t>
        </r>
      </text>
    </comment>
    <comment ref="AE25" authorId="0" shapeId="0">
      <text>
        <r>
          <rPr>
            <sz val="12"/>
            <color indexed="81"/>
            <rFont val="Arial"/>
            <family val="2"/>
            <charset val="238"/>
          </rPr>
          <t>Údaje:
Směna a práce přesčas /
z toho práce v noci</t>
        </r>
      </text>
    </comment>
    <comment ref="AI25" authorId="0" shapeId="0">
      <text>
        <r>
          <rPr>
            <sz val="12"/>
            <color indexed="81"/>
            <rFont val="Arial"/>
            <family val="2"/>
            <charset val="238"/>
          </rPr>
          <t>Údaje:
Směna a práce přesčas /
z toho práce v noci</t>
        </r>
      </text>
    </comment>
    <comment ref="AM25" authorId="0" shapeId="0">
      <text>
        <r>
          <rPr>
            <sz val="12"/>
            <color indexed="81"/>
            <rFont val="Arial"/>
            <family val="2"/>
            <charset val="238"/>
          </rPr>
          <t>Údaje:
Směna a práce přesčas /
z toho práce v noci</t>
        </r>
      </text>
    </comment>
    <comment ref="AQ25" authorId="0" shapeId="0">
      <text>
        <r>
          <rPr>
            <sz val="12"/>
            <color indexed="81"/>
            <rFont val="Arial"/>
            <family val="2"/>
            <charset val="238"/>
          </rPr>
          <t>Údaje:
Směna a práce přesčas /
z toho práce v noci</t>
        </r>
      </text>
    </comment>
    <comment ref="AU25" authorId="0" shapeId="0">
      <text>
        <r>
          <rPr>
            <sz val="12"/>
            <color indexed="81"/>
            <rFont val="Arial"/>
            <family val="2"/>
            <charset val="238"/>
          </rPr>
          <t>Údaje:
Směna a práce přesčas /
z toho práce v noci</t>
        </r>
      </text>
    </comment>
    <comment ref="AY25" authorId="0" shapeId="0">
      <text>
        <r>
          <rPr>
            <sz val="12"/>
            <color indexed="81"/>
            <rFont val="Arial"/>
            <family val="2"/>
            <charset val="238"/>
          </rPr>
          <t>Údaje:
Směna a práce přesčas /
z toho práce v noci</t>
        </r>
      </text>
    </comment>
    <comment ref="BC25" authorId="0" shapeId="0">
      <text>
        <r>
          <rPr>
            <sz val="12"/>
            <color indexed="81"/>
            <rFont val="Arial"/>
            <family val="2"/>
            <charset val="238"/>
          </rPr>
          <t>Údaje:
Směna a práce přesčas /
z toho práce v noci</t>
        </r>
      </text>
    </comment>
    <comment ref="BG26" authorId="0" shapeId="0">
      <text>
        <r>
          <rPr>
            <sz val="12"/>
            <color indexed="81"/>
            <rFont val="Arial"/>
            <family val="2"/>
            <charset val="238"/>
          </rPr>
          <t>Doba pracovní pohotovosti</t>
        </r>
      </text>
    </comment>
    <comment ref="BG27" authorId="0" shapeId="0">
      <text>
        <r>
          <rPr>
            <sz val="12"/>
            <color indexed="81"/>
            <rFont val="Arial"/>
            <family val="2"/>
            <charset val="238"/>
          </rPr>
          <t>Přímá pedagogická činnost celkem</t>
        </r>
      </text>
    </comment>
    <comment ref="C32" authorId="0" shapeId="0">
      <text>
        <r>
          <rPr>
            <sz val="12"/>
            <color indexed="81"/>
            <rFont val="Arial"/>
            <family val="2"/>
            <charset val="238"/>
          </rPr>
          <t>Uveďte ve formátu času</t>
        </r>
      </text>
    </comment>
    <comment ref="D32" authorId="0" shapeId="0">
      <text>
        <r>
          <rPr>
            <sz val="12"/>
            <color indexed="81"/>
            <rFont val="Arial"/>
            <family val="2"/>
            <charset val="238"/>
          </rPr>
          <t>Uveďte ve formátu času</t>
        </r>
      </text>
    </comment>
    <comment ref="E32" authorId="0" shapeId="0">
      <text>
        <r>
          <rPr>
            <sz val="12"/>
            <color indexed="81"/>
            <rFont val="Arial"/>
            <family val="2"/>
            <charset val="238"/>
          </rPr>
          <t>Uveďte ve formátu času</t>
        </r>
      </text>
    </comment>
    <comment ref="F32" authorId="0" shapeId="0">
      <text>
        <r>
          <rPr>
            <sz val="12"/>
            <color indexed="81"/>
            <rFont val="Arial"/>
            <family val="2"/>
            <charset val="238"/>
          </rPr>
          <t>Uveďte ve formátu času</t>
        </r>
      </text>
    </comment>
    <comment ref="G32" authorId="0" shapeId="0">
      <text>
        <r>
          <rPr>
            <sz val="12"/>
            <color indexed="81"/>
            <rFont val="Arial"/>
            <family val="2"/>
            <charset val="238"/>
          </rPr>
          <t>Uveďte ve formátu času</t>
        </r>
      </text>
    </comment>
    <comment ref="H32" authorId="0" shapeId="0">
      <text>
        <r>
          <rPr>
            <sz val="12"/>
            <color indexed="81"/>
            <rFont val="Arial"/>
            <family val="2"/>
            <charset val="238"/>
          </rPr>
          <t>Uveďte ve formátu času</t>
        </r>
      </text>
    </comment>
    <comment ref="I32" authorId="0" shapeId="0">
      <text>
        <r>
          <rPr>
            <sz val="12"/>
            <color indexed="81"/>
            <rFont val="Arial"/>
            <family val="2"/>
            <charset val="238"/>
          </rPr>
          <t>Uveďte ve formátu času</t>
        </r>
      </text>
    </comment>
    <comment ref="J32" authorId="0" shapeId="0">
      <text>
        <r>
          <rPr>
            <sz val="12"/>
            <color indexed="81"/>
            <rFont val="Arial"/>
            <family val="2"/>
            <charset val="238"/>
          </rPr>
          <t>Uveďte ve formátu času</t>
        </r>
      </text>
    </comment>
    <comment ref="K32" authorId="0" shapeId="0">
      <text>
        <r>
          <rPr>
            <sz val="12"/>
            <color indexed="81"/>
            <rFont val="Arial"/>
            <family val="2"/>
            <charset val="238"/>
          </rPr>
          <t>Uveďte ve formátu času</t>
        </r>
      </text>
    </comment>
    <comment ref="L32" authorId="0" shapeId="0">
      <text>
        <r>
          <rPr>
            <sz val="12"/>
            <color indexed="81"/>
            <rFont val="Arial"/>
            <family val="2"/>
            <charset val="238"/>
          </rPr>
          <t>Uveďte ve formátu času</t>
        </r>
      </text>
    </comment>
    <comment ref="M32" authorId="0" shapeId="0">
      <text>
        <r>
          <rPr>
            <sz val="12"/>
            <color indexed="81"/>
            <rFont val="Arial"/>
            <family val="2"/>
            <charset val="238"/>
          </rPr>
          <t>Uveďte ve formátu času</t>
        </r>
      </text>
    </comment>
    <comment ref="N32" authorId="0" shapeId="0">
      <text>
        <r>
          <rPr>
            <sz val="12"/>
            <color indexed="81"/>
            <rFont val="Arial"/>
            <family val="2"/>
            <charset val="238"/>
          </rPr>
          <t>Uveďte ve formátu času</t>
        </r>
      </text>
    </comment>
    <comment ref="O32" authorId="0" shapeId="0">
      <text>
        <r>
          <rPr>
            <sz val="12"/>
            <color indexed="81"/>
            <rFont val="Arial"/>
            <family val="2"/>
            <charset val="238"/>
          </rPr>
          <t>Uveďte ve formátu času</t>
        </r>
      </text>
    </comment>
    <comment ref="P32" authorId="0" shapeId="0">
      <text>
        <r>
          <rPr>
            <sz val="12"/>
            <color indexed="81"/>
            <rFont val="Arial"/>
            <family val="2"/>
            <charset val="238"/>
          </rPr>
          <t>Uveďte ve formátu času</t>
        </r>
      </text>
    </comment>
    <comment ref="Q32" authorId="0" shapeId="0">
      <text>
        <r>
          <rPr>
            <sz val="12"/>
            <color indexed="81"/>
            <rFont val="Arial"/>
            <family val="2"/>
            <charset val="238"/>
          </rPr>
          <t>Uveďte ve formátu času</t>
        </r>
      </text>
    </comment>
    <comment ref="R32" authorId="0" shapeId="0">
      <text>
        <r>
          <rPr>
            <sz val="12"/>
            <color indexed="81"/>
            <rFont val="Arial"/>
            <family val="2"/>
            <charset val="238"/>
          </rPr>
          <t>Uveďte ve formátu času</t>
        </r>
      </text>
    </comment>
    <comment ref="S32" authorId="0" shapeId="0">
      <text>
        <r>
          <rPr>
            <sz val="12"/>
            <color indexed="81"/>
            <rFont val="Arial"/>
            <family val="2"/>
            <charset val="238"/>
          </rPr>
          <t>Uveďte ve formátu času</t>
        </r>
      </text>
    </comment>
    <comment ref="T32" authorId="0" shapeId="0">
      <text>
        <r>
          <rPr>
            <sz val="12"/>
            <color indexed="81"/>
            <rFont val="Arial"/>
            <family val="2"/>
            <charset val="238"/>
          </rPr>
          <t>Uveďte ve formátu času</t>
        </r>
      </text>
    </comment>
    <comment ref="U32" authorId="0" shapeId="0">
      <text>
        <r>
          <rPr>
            <sz val="12"/>
            <color indexed="81"/>
            <rFont val="Arial"/>
            <family val="2"/>
            <charset val="238"/>
          </rPr>
          <t>Uveďte ve formátu času</t>
        </r>
      </text>
    </comment>
    <comment ref="V32" authorId="0" shapeId="0">
      <text>
        <r>
          <rPr>
            <sz val="12"/>
            <color indexed="81"/>
            <rFont val="Arial"/>
            <family val="2"/>
            <charset val="238"/>
          </rPr>
          <t>Uveďte ve formátu času</t>
        </r>
      </text>
    </comment>
    <comment ref="W32" authorId="0" shapeId="0">
      <text>
        <r>
          <rPr>
            <sz val="12"/>
            <color indexed="81"/>
            <rFont val="Arial"/>
            <family val="2"/>
            <charset val="238"/>
          </rPr>
          <t>Uveďte ve formátu času</t>
        </r>
      </text>
    </comment>
    <comment ref="X32" authorId="0" shapeId="0">
      <text>
        <r>
          <rPr>
            <sz val="12"/>
            <color indexed="81"/>
            <rFont val="Arial"/>
            <family val="2"/>
            <charset val="238"/>
          </rPr>
          <t>Uveďte ve formátu času</t>
        </r>
      </text>
    </comment>
    <comment ref="Y32" authorId="0" shapeId="0">
      <text>
        <r>
          <rPr>
            <sz val="12"/>
            <color indexed="81"/>
            <rFont val="Arial"/>
            <family val="2"/>
            <charset val="238"/>
          </rPr>
          <t>Uveďte ve formátu času</t>
        </r>
      </text>
    </comment>
    <comment ref="Z32" authorId="0" shapeId="0">
      <text>
        <r>
          <rPr>
            <sz val="12"/>
            <color indexed="81"/>
            <rFont val="Arial"/>
            <family val="2"/>
            <charset val="238"/>
          </rPr>
          <t>Uveďte ve formátu času</t>
        </r>
      </text>
    </comment>
    <comment ref="AA32" authorId="0" shapeId="0">
      <text>
        <r>
          <rPr>
            <sz val="12"/>
            <color indexed="81"/>
            <rFont val="Arial"/>
            <family val="2"/>
            <charset val="238"/>
          </rPr>
          <t>Uveďte ve formátu času</t>
        </r>
      </text>
    </comment>
    <comment ref="AB32" authorId="0" shapeId="0">
      <text>
        <r>
          <rPr>
            <sz val="12"/>
            <color indexed="81"/>
            <rFont val="Arial"/>
            <family val="2"/>
            <charset val="238"/>
          </rPr>
          <t>Uveďte ve formátu času</t>
        </r>
      </text>
    </comment>
    <comment ref="AC32" authorId="0" shapeId="0">
      <text>
        <r>
          <rPr>
            <sz val="12"/>
            <color indexed="81"/>
            <rFont val="Arial"/>
            <family val="2"/>
            <charset val="238"/>
          </rPr>
          <t>Uveďte ve formátu času</t>
        </r>
      </text>
    </comment>
    <comment ref="AD32" authorId="0" shapeId="0">
      <text>
        <r>
          <rPr>
            <sz val="12"/>
            <color indexed="81"/>
            <rFont val="Arial"/>
            <family val="2"/>
            <charset val="238"/>
          </rPr>
          <t>Uveďte ve formátu času</t>
        </r>
      </text>
    </comment>
    <comment ref="AE32" authorId="0" shapeId="0">
      <text>
        <r>
          <rPr>
            <sz val="12"/>
            <color indexed="81"/>
            <rFont val="Arial"/>
            <family val="2"/>
            <charset val="238"/>
          </rPr>
          <t>Uveďte ve formátu času</t>
        </r>
      </text>
    </comment>
    <comment ref="AF32" authorId="0" shapeId="0">
      <text>
        <r>
          <rPr>
            <sz val="12"/>
            <color indexed="81"/>
            <rFont val="Arial"/>
            <family val="2"/>
            <charset val="238"/>
          </rPr>
          <t>Uveďte ve formátu času</t>
        </r>
      </text>
    </comment>
    <comment ref="AG32" authorId="0" shapeId="0">
      <text>
        <r>
          <rPr>
            <sz val="12"/>
            <color indexed="81"/>
            <rFont val="Arial"/>
            <family val="2"/>
            <charset val="238"/>
          </rPr>
          <t>Uveďte ve formátu času</t>
        </r>
      </text>
    </comment>
    <comment ref="AH32" authorId="0" shapeId="0">
      <text>
        <r>
          <rPr>
            <sz val="12"/>
            <color indexed="81"/>
            <rFont val="Arial"/>
            <family val="2"/>
            <charset val="238"/>
          </rPr>
          <t>Uveďte ve formátu času</t>
        </r>
      </text>
    </comment>
    <comment ref="AI32" authorId="0" shapeId="0">
      <text>
        <r>
          <rPr>
            <sz val="12"/>
            <color indexed="81"/>
            <rFont val="Arial"/>
            <family val="2"/>
            <charset val="238"/>
          </rPr>
          <t>Uveďte ve formátu času</t>
        </r>
      </text>
    </comment>
    <comment ref="AJ32" authorId="0" shapeId="0">
      <text>
        <r>
          <rPr>
            <sz val="12"/>
            <color indexed="81"/>
            <rFont val="Arial"/>
            <family val="2"/>
            <charset val="238"/>
          </rPr>
          <t>Uveďte ve formátu času</t>
        </r>
      </text>
    </comment>
    <comment ref="AK32" authorId="0" shapeId="0">
      <text>
        <r>
          <rPr>
            <sz val="12"/>
            <color indexed="81"/>
            <rFont val="Arial"/>
            <family val="2"/>
            <charset val="238"/>
          </rPr>
          <t>Uveďte ve formátu času</t>
        </r>
      </text>
    </comment>
    <comment ref="AL32" authorId="0" shapeId="0">
      <text>
        <r>
          <rPr>
            <sz val="12"/>
            <color indexed="81"/>
            <rFont val="Arial"/>
            <family val="2"/>
            <charset val="238"/>
          </rPr>
          <t>Uveďte ve formátu času</t>
        </r>
      </text>
    </comment>
    <comment ref="AM32" authorId="0" shapeId="0">
      <text>
        <r>
          <rPr>
            <sz val="12"/>
            <color indexed="81"/>
            <rFont val="Arial"/>
            <family val="2"/>
            <charset val="238"/>
          </rPr>
          <t>Uveďte ve formátu času</t>
        </r>
      </text>
    </comment>
    <comment ref="AN32" authorId="0" shapeId="0">
      <text>
        <r>
          <rPr>
            <sz val="12"/>
            <color indexed="81"/>
            <rFont val="Arial"/>
            <family val="2"/>
            <charset val="238"/>
          </rPr>
          <t>Uveďte ve formátu času</t>
        </r>
      </text>
    </comment>
    <comment ref="AO32" authorId="0" shapeId="0">
      <text>
        <r>
          <rPr>
            <sz val="12"/>
            <color indexed="81"/>
            <rFont val="Arial"/>
            <family val="2"/>
            <charset val="238"/>
          </rPr>
          <t>Uveďte ve formátu času</t>
        </r>
      </text>
    </comment>
    <comment ref="AP32" authorId="0" shapeId="0">
      <text>
        <r>
          <rPr>
            <sz val="12"/>
            <color indexed="81"/>
            <rFont val="Arial"/>
            <family val="2"/>
            <charset val="238"/>
          </rPr>
          <t>Uveďte ve formátu času</t>
        </r>
      </text>
    </comment>
    <comment ref="AQ32" authorId="0" shapeId="0">
      <text>
        <r>
          <rPr>
            <sz val="12"/>
            <color indexed="81"/>
            <rFont val="Arial"/>
            <family val="2"/>
            <charset val="238"/>
          </rPr>
          <t>Uveďte ve formátu času</t>
        </r>
      </text>
    </comment>
    <comment ref="AR32" authorId="0" shapeId="0">
      <text>
        <r>
          <rPr>
            <sz val="12"/>
            <color indexed="81"/>
            <rFont val="Arial"/>
            <family val="2"/>
            <charset val="238"/>
          </rPr>
          <t>Uveďte ve formátu času</t>
        </r>
      </text>
    </comment>
    <comment ref="AS32" authorId="0" shapeId="0">
      <text>
        <r>
          <rPr>
            <sz val="12"/>
            <color indexed="81"/>
            <rFont val="Arial"/>
            <family val="2"/>
            <charset val="238"/>
          </rPr>
          <t>Uveďte ve formátu času</t>
        </r>
      </text>
    </comment>
    <comment ref="AT32" authorId="0" shapeId="0">
      <text>
        <r>
          <rPr>
            <sz val="12"/>
            <color indexed="81"/>
            <rFont val="Arial"/>
            <family val="2"/>
            <charset val="238"/>
          </rPr>
          <t>Uveďte ve formátu času</t>
        </r>
      </text>
    </comment>
    <comment ref="AU32" authorId="0" shapeId="0">
      <text>
        <r>
          <rPr>
            <sz val="12"/>
            <color indexed="81"/>
            <rFont val="Arial"/>
            <family val="2"/>
            <charset val="238"/>
          </rPr>
          <t>Uveďte ve formátu času</t>
        </r>
      </text>
    </comment>
    <comment ref="AV32" authorId="0" shapeId="0">
      <text>
        <r>
          <rPr>
            <sz val="12"/>
            <color indexed="81"/>
            <rFont val="Arial"/>
            <family val="2"/>
            <charset val="238"/>
          </rPr>
          <t>Uveďte ve formátu času</t>
        </r>
      </text>
    </comment>
    <comment ref="AW32" authorId="0" shapeId="0">
      <text>
        <r>
          <rPr>
            <sz val="12"/>
            <color indexed="81"/>
            <rFont val="Arial"/>
            <family val="2"/>
            <charset val="238"/>
          </rPr>
          <t>Uveďte ve formátu času</t>
        </r>
      </text>
    </comment>
    <comment ref="AX32" authorId="0" shapeId="0">
      <text>
        <r>
          <rPr>
            <sz val="12"/>
            <color indexed="81"/>
            <rFont val="Arial"/>
            <family val="2"/>
            <charset val="238"/>
          </rPr>
          <t>Uveďte ve formátu času</t>
        </r>
      </text>
    </comment>
    <comment ref="AY32" authorId="0" shapeId="0">
      <text>
        <r>
          <rPr>
            <sz val="12"/>
            <color indexed="81"/>
            <rFont val="Arial"/>
            <family val="2"/>
            <charset val="238"/>
          </rPr>
          <t>Uveďte ve formátu času</t>
        </r>
      </text>
    </comment>
    <comment ref="AZ32" authorId="0" shapeId="0">
      <text>
        <r>
          <rPr>
            <sz val="12"/>
            <color indexed="81"/>
            <rFont val="Arial"/>
            <family val="2"/>
            <charset val="238"/>
          </rPr>
          <t>Uveďte ve formátu času</t>
        </r>
      </text>
    </comment>
    <comment ref="BA32" authorId="0" shapeId="0">
      <text>
        <r>
          <rPr>
            <sz val="12"/>
            <color indexed="81"/>
            <rFont val="Arial"/>
            <family val="2"/>
            <charset val="238"/>
          </rPr>
          <t>Uveďte ve formátu času</t>
        </r>
      </text>
    </comment>
    <comment ref="BB32" authorId="0" shapeId="0">
      <text>
        <r>
          <rPr>
            <sz val="12"/>
            <color indexed="81"/>
            <rFont val="Arial"/>
            <family val="2"/>
            <charset val="238"/>
          </rPr>
          <t>Uveďte ve formátu času</t>
        </r>
      </text>
    </comment>
    <comment ref="BC32" authorId="0" shapeId="0">
      <text>
        <r>
          <rPr>
            <sz val="12"/>
            <color indexed="81"/>
            <rFont val="Arial"/>
            <family val="2"/>
            <charset val="238"/>
          </rPr>
          <t>Uveďte ve formátu času</t>
        </r>
      </text>
    </comment>
    <comment ref="BD32" authorId="0" shapeId="0">
      <text>
        <r>
          <rPr>
            <sz val="12"/>
            <color indexed="81"/>
            <rFont val="Arial"/>
            <family val="2"/>
            <charset val="238"/>
          </rPr>
          <t>Uveďte ve formátu času</t>
        </r>
      </text>
    </comment>
    <comment ref="BE32" authorId="0" shapeId="0">
      <text>
        <r>
          <rPr>
            <sz val="12"/>
            <color indexed="81"/>
            <rFont val="Arial"/>
            <family val="2"/>
            <charset val="238"/>
          </rPr>
          <t>Uveďte ve formátu času</t>
        </r>
      </text>
    </comment>
    <comment ref="BF32" authorId="0" shapeId="0">
      <text>
        <r>
          <rPr>
            <sz val="12"/>
            <color indexed="81"/>
            <rFont val="Arial"/>
            <family val="2"/>
            <charset val="238"/>
          </rPr>
          <t>Uveďte ve formátu času</t>
        </r>
      </text>
    </comment>
    <comment ref="BG33" authorId="0" shapeId="0">
      <text>
        <r>
          <rPr>
            <sz val="12"/>
            <color indexed="81"/>
            <rFont val="Arial"/>
            <family val="2"/>
            <charset val="238"/>
          </rPr>
          <t>Údaje:
Směny ve všední den + směny v sobotu a neděli</t>
        </r>
      </text>
    </comment>
    <comment ref="BG34" authorId="0" shapeId="0">
      <text>
        <r>
          <rPr>
            <sz val="12"/>
            <color indexed="81"/>
            <rFont val="Arial"/>
            <family val="2"/>
            <charset val="238"/>
          </rPr>
          <t>Počet dělených směn</t>
        </r>
      </text>
    </comment>
    <comment ref="BG35" authorId="0" shapeId="0">
      <text>
        <r>
          <rPr>
            <sz val="12"/>
            <color indexed="81"/>
            <rFont val="Arial"/>
            <family val="2"/>
            <charset val="238"/>
          </rPr>
          <t>Údaje:
Práce přesčas ve všední den + práce přesčas v sobotu a neděli</t>
        </r>
      </text>
    </comment>
    <comment ref="BG36" authorId="0" shapeId="0">
      <text>
        <r>
          <rPr>
            <sz val="12"/>
            <color indexed="81"/>
            <rFont val="Arial"/>
            <family val="2"/>
            <charset val="238"/>
          </rPr>
          <t>Odpracováno noční práce</t>
        </r>
      </text>
    </comment>
    <comment ref="C37" authorId="0" shapeId="0">
      <text>
        <r>
          <rPr>
            <sz val="12"/>
            <color indexed="81"/>
            <rFont val="Arial"/>
            <family val="2"/>
            <charset val="238"/>
          </rPr>
          <t>Údaje:
Směna a práce přesčas /
z toho práce v noci</t>
        </r>
      </text>
    </comment>
    <comment ref="G37" authorId="0" shapeId="0">
      <text>
        <r>
          <rPr>
            <sz val="12"/>
            <color indexed="81"/>
            <rFont val="Arial"/>
            <family val="2"/>
            <charset val="238"/>
          </rPr>
          <t>Údaje:
Směna a práce přesčas /
z toho práce v noci</t>
        </r>
      </text>
    </comment>
    <comment ref="K37" authorId="0" shapeId="0">
      <text>
        <r>
          <rPr>
            <sz val="12"/>
            <color indexed="81"/>
            <rFont val="Arial"/>
            <family val="2"/>
            <charset val="238"/>
          </rPr>
          <t>Údaje:
Směna a práce přesčas /
z toho práce v noci</t>
        </r>
      </text>
    </comment>
    <comment ref="O37" authorId="0" shapeId="0">
      <text>
        <r>
          <rPr>
            <sz val="12"/>
            <color indexed="81"/>
            <rFont val="Arial"/>
            <family val="2"/>
            <charset val="238"/>
          </rPr>
          <t>Údaje:
Směna a práce přesčas /
z toho práce v noci</t>
        </r>
      </text>
    </comment>
    <comment ref="S37" authorId="0" shapeId="0">
      <text>
        <r>
          <rPr>
            <sz val="12"/>
            <color indexed="81"/>
            <rFont val="Arial"/>
            <family val="2"/>
            <charset val="238"/>
          </rPr>
          <t>Údaje:
Směna a práce přesčas /
z toho práce v noci</t>
        </r>
      </text>
    </comment>
    <comment ref="W37" authorId="0" shapeId="0">
      <text>
        <r>
          <rPr>
            <sz val="12"/>
            <color indexed="81"/>
            <rFont val="Arial"/>
            <family val="2"/>
            <charset val="238"/>
          </rPr>
          <t>Údaje:
Směna a práce přesčas /
z toho práce v noci</t>
        </r>
      </text>
    </comment>
    <comment ref="AA37" authorId="0" shapeId="0">
      <text>
        <r>
          <rPr>
            <sz val="12"/>
            <color indexed="81"/>
            <rFont val="Arial"/>
            <family val="2"/>
            <charset val="238"/>
          </rPr>
          <t>Údaje:
Směna a práce přesčas /
z toho práce v noci</t>
        </r>
      </text>
    </comment>
    <comment ref="AE37" authorId="0" shapeId="0">
      <text>
        <r>
          <rPr>
            <sz val="12"/>
            <color indexed="81"/>
            <rFont val="Arial"/>
            <family val="2"/>
            <charset val="238"/>
          </rPr>
          <t>Údaje:
Směna a práce přesčas /
z toho práce v noci</t>
        </r>
      </text>
    </comment>
    <comment ref="AI37" authorId="0" shapeId="0">
      <text>
        <r>
          <rPr>
            <sz val="12"/>
            <color indexed="81"/>
            <rFont val="Arial"/>
            <family val="2"/>
            <charset val="238"/>
          </rPr>
          <t>Údaje:
Směna a práce přesčas /
z toho práce v noci</t>
        </r>
      </text>
    </comment>
    <comment ref="AM37" authorId="0" shapeId="0">
      <text>
        <r>
          <rPr>
            <sz val="12"/>
            <color indexed="81"/>
            <rFont val="Arial"/>
            <family val="2"/>
            <charset val="238"/>
          </rPr>
          <t>Údaje:
Směna a práce přesčas /
z toho práce v noci</t>
        </r>
      </text>
    </comment>
    <comment ref="AQ37" authorId="0" shapeId="0">
      <text>
        <r>
          <rPr>
            <sz val="12"/>
            <color indexed="81"/>
            <rFont val="Arial"/>
            <family val="2"/>
            <charset val="238"/>
          </rPr>
          <t>Údaje:
Směna a práce přesčas /
z toho práce v noci</t>
        </r>
      </text>
    </comment>
    <comment ref="AU37" authorId="0" shapeId="0">
      <text>
        <r>
          <rPr>
            <sz val="12"/>
            <color indexed="81"/>
            <rFont val="Arial"/>
            <family val="2"/>
            <charset val="238"/>
          </rPr>
          <t>Údaje:
Směna a práce přesčas /
z toho práce v noci</t>
        </r>
      </text>
    </comment>
    <comment ref="AY37" authorId="0" shapeId="0">
      <text>
        <r>
          <rPr>
            <sz val="12"/>
            <color indexed="81"/>
            <rFont val="Arial"/>
            <family val="2"/>
            <charset val="238"/>
          </rPr>
          <t>Údaje:
Směna a práce přesčas /
z toho práce v noci</t>
        </r>
      </text>
    </comment>
    <comment ref="BC37" authorId="0" shapeId="0">
      <text>
        <r>
          <rPr>
            <sz val="12"/>
            <color indexed="81"/>
            <rFont val="Arial"/>
            <family val="2"/>
            <charset val="238"/>
          </rPr>
          <t>Údaje:
Směna a práce přesčas /
z toho práce v noci</t>
        </r>
      </text>
    </comment>
    <comment ref="BG38" authorId="0" shapeId="0">
      <text>
        <r>
          <rPr>
            <sz val="12"/>
            <color indexed="81"/>
            <rFont val="Arial"/>
            <family val="2"/>
            <charset val="238"/>
          </rPr>
          <t>Doba pracovní pohotovosti</t>
        </r>
      </text>
    </comment>
    <comment ref="BG39" authorId="0" shapeId="0">
      <text>
        <r>
          <rPr>
            <sz val="12"/>
            <color indexed="81"/>
            <rFont val="Arial"/>
            <family val="2"/>
            <charset val="238"/>
          </rPr>
          <t>Přímá pedagogická činnost celkem</t>
        </r>
      </text>
    </comment>
    <comment ref="C44" authorId="0" shapeId="0">
      <text>
        <r>
          <rPr>
            <sz val="12"/>
            <color indexed="81"/>
            <rFont val="Arial"/>
            <family val="2"/>
            <charset val="238"/>
          </rPr>
          <t>Uveďte ve formátu času</t>
        </r>
      </text>
    </comment>
    <comment ref="D44" authorId="0" shapeId="0">
      <text>
        <r>
          <rPr>
            <sz val="12"/>
            <color indexed="81"/>
            <rFont val="Arial"/>
            <family val="2"/>
            <charset val="238"/>
          </rPr>
          <t>Uveďte ve formátu času</t>
        </r>
      </text>
    </comment>
    <comment ref="E44" authorId="0" shapeId="0">
      <text>
        <r>
          <rPr>
            <sz val="12"/>
            <color indexed="81"/>
            <rFont val="Arial"/>
            <family val="2"/>
            <charset val="238"/>
          </rPr>
          <t>Uveďte ve formátu času</t>
        </r>
      </text>
    </comment>
    <comment ref="F44" authorId="0" shapeId="0">
      <text>
        <r>
          <rPr>
            <sz val="12"/>
            <color indexed="81"/>
            <rFont val="Arial"/>
            <family val="2"/>
            <charset val="238"/>
          </rPr>
          <t>Uveďte ve formátu času</t>
        </r>
      </text>
    </comment>
    <comment ref="G44" authorId="0" shapeId="0">
      <text>
        <r>
          <rPr>
            <sz val="12"/>
            <color indexed="81"/>
            <rFont val="Arial"/>
            <family val="2"/>
            <charset val="238"/>
          </rPr>
          <t>Uveďte ve formátu času</t>
        </r>
      </text>
    </comment>
    <comment ref="H44" authorId="0" shapeId="0">
      <text>
        <r>
          <rPr>
            <sz val="12"/>
            <color indexed="81"/>
            <rFont val="Arial"/>
            <family val="2"/>
            <charset val="238"/>
          </rPr>
          <t>Uveďte ve formátu času</t>
        </r>
      </text>
    </comment>
    <comment ref="I44" authorId="0" shapeId="0">
      <text>
        <r>
          <rPr>
            <sz val="12"/>
            <color indexed="81"/>
            <rFont val="Arial"/>
            <family val="2"/>
            <charset val="238"/>
          </rPr>
          <t>Uveďte ve formátu času</t>
        </r>
      </text>
    </comment>
    <comment ref="J44" authorId="0" shapeId="0">
      <text>
        <r>
          <rPr>
            <sz val="12"/>
            <color indexed="81"/>
            <rFont val="Arial"/>
            <family val="2"/>
            <charset val="238"/>
          </rPr>
          <t>Uveďte ve formátu času</t>
        </r>
      </text>
    </comment>
    <comment ref="K44" authorId="0" shapeId="0">
      <text>
        <r>
          <rPr>
            <sz val="12"/>
            <color indexed="81"/>
            <rFont val="Arial"/>
            <family val="2"/>
            <charset val="238"/>
          </rPr>
          <t>Uveďte ve formátu času</t>
        </r>
      </text>
    </comment>
    <comment ref="L44" authorId="0" shapeId="0">
      <text>
        <r>
          <rPr>
            <sz val="12"/>
            <color indexed="81"/>
            <rFont val="Arial"/>
            <family val="2"/>
            <charset val="238"/>
          </rPr>
          <t>Uveďte ve formátu času</t>
        </r>
      </text>
    </comment>
    <comment ref="M44" authorId="0" shapeId="0">
      <text>
        <r>
          <rPr>
            <sz val="12"/>
            <color indexed="81"/>
            <rFont val="Arial"/>
            <family val="2"/>
            <charset val="238"/>
          </rPr>
          <t>Uveďte ve formátu času</t>
        </r>
      </text>
    </comment>
    <comment ref="N44" authorId="0" shapeId="0">
      <text>
        <r>
          <rPr>
            <sz val="12"/>
            <color indexed="81"/>
            <rFont val="Arial"/>
            <family val="2"/>
            <charset val="238"/>
          </rPr>
          <t>Uveďte ve formátu času</t>
        </r>
      </text>
    </comment>
    <comment ref="O44" authorId="0" shapeId="0">
      <text>
        <r>
          <rPr>
            <sz val="12"/>
            <color indexed="81"/>
            <rFont val="Arial"/>
            <family val="2"/>
            <charset val="238"/>
          </rPr>
          <t>Uveďte ve formátu času</t>
        </r>
      </text>
    </comment>
    <comment ref="P44" authorId="0" shapeId="0">
      <text>
        <r>
          <rPr>
            <sz val="12"/>
            <color indexed="81"/>
            <rFont val="Arial"/>
            <family val="2"/>
            <charset val="238"/>
          </rPr>
          <t>Uveďte ve formátu času</t>
        </r>
      </text>
    </comment>
    <comment ref="Q44" authorId="0" shapeId="0">
      <text>
        <r>
          <rPr>
            <sz val="12"/>
            <color indexed="81"/>
            <rFont val="Arial"/>
            <family val="2"/>
            <charset val="238"/>
          </rPr>
          <t>Uveďte ve formátu času</t>
        </r>
      </text>
    </comment>
    <comment ref="R44" authorId="0" shapeId="0">
      <text>
        <r>
          <rPr>
            <sz val="12"/>
            <color indexed="81"/>
            <rFont val="Arial"/>
            <family val="2"/>
            <charset val="238"/>
          </rPr>
          <t>Uveďte ve formátu času</t>
        </r>
      </text>
    </comment>
    <comment ref="S44" authorId="0" shapeId="0">
      <text>
        <r>
          <rPr>
            <sz val="12"/>
            <color indexed="81"/>
            <rFont val="Arial"/>
            <family val="2"/>
            <charset val="238"/>
          </rPr>
          <t>Uveďte ve formátu času</t>
        </r>
      </text>
    </comment>
    <comment ref="T44" authorId="0" shapeId="0">
      <text>
        <r>
          <rPr>
            <sz val="12"/>
            <color indexed="81"/>
            <rFont val="Arial"/>
            <family val="2"/>
            <charset val="238"/>
          </rPr>
          <t>Uveďte ve formátu času</t>
        </r>
      </text>
    </comment>
    <comment ref="U44" authorId="0" shapeId="0">
      <text>
        <r>
          <rPr>
            <sz val="12"/>
            <color indexed="81"/>
            <rFont val="Arial"/>
            <family val="2"/>
            <charset val="238"/>
          </rPr>
          <t>Uveďte ve formátu času</t>
        </r>
      </text>
    </comment>
    <comment ref="V44" authorId="0" shapeId="0">
      <text>
        <r>
          <rPr>
            <sz val="12"/>
            <color indexed="81"/>
            <rFont val="Arial"/>
            <family val="2"/>
            <charset val="238"/>
          </rPr>
          <t>Uveďte ve formátu času</t>
        </r>
      </text>
    </comment>
    <comment ref="W44" authorId="0" shapeId="0">
      <text>
        <r>
          <rPr>
            <sz val="12"/>
            <color indexed="81"/>
            <rFont val="Arial"/>
            <family val="2"/>
            <charset val="238"/>
          </rPr>
          <t>Uveďte ve formátu času</t>
        </r>
      </text>
    </comment>
    <comment ref="X44" authorId="0" shapeId="0">
      <text>
        <r>
          <rPr>
            <sz val="12"/>
            <color indexed="81"/>
            <rFont val="Arial"/>
            <family val="2"/>
            <charset val="238"/>
          </rPr>
          <t>Uveďte ve formátu času</t>
        </r>
      </text>
    </comment>
    <comment ref="Y44" authorId="0" shapeId="0">
      <text>
        <r>
          <rPr>
            <sz val="12"/>
            <color indexed="81"/>
            <rFont val="Arial"/>
            <family val="2"/>
            <charset val="238"/>
          </rPr>
          <t>Uveďte ve formátu času</t>
        </r>
      </text>
    </comment>
    <comment ref="Z44" authorId="0" shapeId="0">
      <text>
        <r>
          <rPr>
            <sz val="12"/>
            <color indexed="81"/>
            <rFont val="Arial"/>
            <family val="2"/>
            <charset val="238"/>
          </rPr>
          <t>Uveďte ve formátu času</t>
        </r>
      </text>
    </comment>
    <comment ref="AA44" authorId="0" shapeId="0">
      <text>
        <r>
          <rPr>
            <sz val="12"/>
            <color indexed="81"/>
            <rFont val="Arial"/>
            <family val="2"/>
            <charset val="238"/>
          </rPr>
          <t>Uveďte ve formátu času</t>
        </r>
      </text>
    </comment>
    <comment ref="AB44" authorId="0" shapeId="0">
      <text>
        <r>
          <rPr>
            <sz val="12"/>
            <color indexed="81"/>
            <rFont val="Arial"/>
            <family val="2"/>
            <charset val="238"/>
          </rPr>
          <t>Uveďte ve formátu času</t>
        </r>
      </text>
    </comment>
    <comment ref="AC44" authorId="0" shapeId="0">
      <text>
        <r>
          <rPr>
            <sz val="12"/>
            <color indexed="81"/>
            <rFont val="Arial"/>
            <family val="2"/>
            <charset val="238"/>
          </rPr>
          <t>Uveďte ve formátu času</t>
        </r>
      </text>
    </comment>
    <comment ref="AD44" authorId="0" shapeId="0">
      <text>
        <r>
          <rPr>
            <sz val="12"/>
            <color indexed="81"/>
            <rFont val="Arial"/>
            <family val="2"/>
            <charset val="238"/>
          </rPr>
          <t>Uveďte ve formátu času</t>
        </r>
      </text>
    </comment>
    <comment ref="AE44" authorId="0" shapeId="0">
      <text>
        <r>
          <rPr>
            <sz val="12"/>
            <color indexed="81"/>
            <rFont val="Arial"/>
            <family val="2"/>
            <charset val="238"/>
          </rPr>
          <t>Uveďte ve formátu času</t>
        </r>
      </text>
    </comment>
    <comment ref="AF44" authorId="0" shapeId="0">
      <text>
        <r>
          <rPr>
            <sz val="12"/>
            <color indexed="81"/>
            <rFont val="Arial"/>
            <family val="2"/>
            <charset val="238"/>
          </rPr>
          <t>Uveďte ve formátu času</t>
        </r>
      </text>
    </comment>
    <comment ref="AG44" authorId="0" shapeId="0">
      <text>
        <r>
          <rPr>
            <sz val="12"/>
            <color indexed="81"/>
            <rFont val="Arial"/>
            <family val="2"/>
            <charset val="238"/>
          </rPr>
          <t>Uveďte ve formátu času</t>
        </r>
      </text>
    </comment>
    <comment ref="AH44" authorId="0" shapeId="0">
      <text>
        <r>
          <rPr>
            <sz val="12"/>
            <color indexed="81"/>
            <rFont val="Arial"/>
            <family val="2"/>
            <charset val="238"/>
          </rPr>
          <t>Uveďte ve formátu času</t>
        </r>
      </text>
    </comment>
    <comment ref="AI44" authorId="0" shapeId="0">
      <text>
        <r>
          <rPr>
            <sz val="12"/>
            <color indexed="81"/>
            <rFont val="Arial"/>
            <family val="2"/>
            <charset val="238"/>
          </rPr>
          <t>Uveďte ve formátu času</t>
        </r>
      </text>
    </comment>
    <comment ref="AJ44" authorId="0" shapeId="0">
      <text>
        <r>
          <rPr>
            <sz val="12"/>
            <color indexed="81"/>
            <rFont val="Arial"/>
            <family val="2"/>
            <charset val="238"/>
          </rPr>
          <t>Uveďte ve formátu času</t>
        </r>
      </text>
    </comment>
    <comment ref="AK44" authorId="0" shapeId="0">
      <text>
        <r>
          <rPr>
            <sz val="12"/>
            <color indexed="81"/>
            <rFont val="Arial"/>
            <family val="2"/>
            <charset val="238"/>
          </rPr>
          <t>Uveďte ve formátu času</t>
        </r>
      </text>
    </comment>
    <comment ref="AL44" authorId="0" shapeId="0">
      <text>
        <r>
          <rPr>
            <sz val="12"/>
            <color indexed="81"/>
            <rFont val="Arial"/>
            <family val="2"/>
            <charset val="238"/>
          </rPr>
          <t>Uveďte ve formátu času</t>
        </r>
      </text>
    </comment>
    <comment ref="AM44" authorId="0" shapeId="0">
      <text>
        <r>
          <rPr>
            <sz val="12"/>
            <color indexed="81"/>
            <rFont val="Arial"/>
            <family val="2"/>
            <charset val="238"/>
          </rPr>
          <t>Uveďte ve formátu času</t>
        </r>
      </text>
    </comment>
    <comment ref="AN44" authorId="0" shapeId="0">
      <text>
        <r>
          <rPr>
            <sz val="12"/>
            <color indexed="81"/>
            <rFont val="Arial"/>
            <family val="2"/>
            <charset val="238"/>
          </rPr>
          <t>Uveďte ve formátu času</t>
        </r>
      </text>
    </comment>
    <comment ref="AO44" authorId="0" shapeId="0">
      <text>
        <r>
          <rPr>
            <sz val="12"/>
            <color indexed="81"/>
            <rFont val="Arial"/>
            <family val="2"/>
            <charset val="238"/>
          </rPr>
          <t>Uveďte ve formátu času</t>
        </r>
      </text>
    </comment>
    <comment ref="AP44" authorId="0" shapeId="0">
      <text>
        <r>
          <rPr>
            <sz val="12"/>
            <color indexed="81"/>
            <rFont val="Arial"/>
            <family val="2"/>
            <charset val="238"/>
          </rPr>
          <t>Uveďte ve formátu času</t>
        </r>
      </text>
    </comment>
    <comment ref="AQ44" authorId="0" shapeId="0">
      <text>
        <r>
          <rPr>
            <sz val="12"/>
            <color indexed="81"/>
            <rFont val="Arial"/>
            <family val="2"/>
            <charset val="238"/>
          </rPr>
          <t>Uveďte ve formátu času</t>
        </r>
      </text>
    </comment>
    <comment ref="AR44" authorId="0" shapeId="0">
      <text>
        <r>
          <rPr>
            <sz val="12"/>
            <color indexed="81"/>
            <rFont val="Arial"/>
            <family val="2"/>
            <charset val="238"/>
          </rPr>
          <t>Uveďte ve formátu času</t>
        </r>
      </text>
    </comment>
    <comment ref="AS44" authorId="0" shapeId="0">
      <text>
        <r>
          <rPr>
            <sz val="12"/>
            <color indexed="81"/>
            <rFont val="Arial"/>
            <family val="2"/>
            <charset val="238"/>
          </rPr>
          <t>Uveďte ve formátu času</t>
        </r>
      </text>
    </comment>
    <comment ref="AT44" authorId="0" shapeId="0">
      <text>
        <r>
          <rPr>
            <sz val="12"/>
            <color indexed="81"/>
            <rFont val="Arial"/>
            <family val="2"/>
            <charset val="238"/>
          </rPr>
          <t>Uveďte ve formátu času</t>
        </r>
      </text>
    </comment>
    <comment ref="AU44" authorId="0" shapeId="0">
      <text>
        <r>
          <rPr>
            <sz val="12"/>
            <color indexed="81"/>
            <rFont val="Arial"/>
            <family val="2"/>
            <charset val="238"/>
          </rPr>
          <t>Uveďte ve formátu času</t>
        </r>
      </text>
    </comment>
    <comment ref="AV44" authorId="0" shapeId="0">
      <text>
        <r>
          <rPr>
            <sz val="12"/>
            <color indexed="81"/>
            <rFont val="Arial"/>
            <family val="2"/>
            <charset val="238"/>
          </rPr>
          <t>Uveďte ve formátu času</t>
        </r>
      </text>
    </comment>
    <comment ref="AW44" authorId="0" shapeId="0">
      <text>
        <r>
          <rPr>
            <sz val="12"/>
            <color indexed="81"/>
            <rFont val="Arial"/>
            <family val="2"/>
            <charset val="238"/>
          </rPr>
          <t>Uveďte ve formátu času</t>
        </r>
      </text>
    </comment>
    <comment ref="AX44" authorId="0" shapeId="0">
      <text>
        <r>
          <rPr>
            <sz val="12"/>
            <color indexed="81"/>
            <rFont val="Arial"/>
            <family val="2"/>
            <charset val="238"/>
          </rPr>
          <t>Uveďte ve formátu času</t>
        </r>
      </text>
    </comment>
    <comment ref="AY44" authorId="0" shapeId="0">
      <text>
        <r>
          <rPr>
            <sz val="12"/>
            <color indexed="81"/>
            <rFont val="Arial"/>
            <family val="2"/>
            <charset val="238"/>
          </rPr>
          <t>Uveďte ve formátu času</t>
        </r>
      </text>
    </comment>
    <comment ref="AZ44" authorId="0" shapeId="0">
      <text>
        <r>
          <rPr>
            <sz val="12"/>
            <color indexed="81"/>
            <rFont val="Arial"/>
            <family val="2"/>
            <charset val="238"/>
          </rPr>
          <t>Uveďte ve formátu času</t>
        </r>
      </text>
    </comment>
    <comment ref="BA44" authorId="0" shapeId="0">
      <text>
        <r>
          <rPr>
            <sz val="12"/>
            <color indexed="81"/>
            <rFont val="Arial"/>
            <family val="2"/>
            <charset val="238"/>
          </rPr>
          <t>Uveďte ve formátu času</t>
        </r>
      </text>
    </comment>
    <comment ref="BB44" authorId="0" shapeId="0">
      <text>
        <r>
          <rPr>
            <sz val="12"/>
            <color indexed="81"/>
            <rFont val="Arial"/>
            <family val="2"/>
            <charset val="238"/>
          </rPr>
          <t>Uveďte ve formátu času</t>
        </r>
      </text>
    </comment>
    <comment ref="BC44" authorId="0" shapeId="0">
      <text>
        <r>
          <rPr>
            <sz val="12"/>
            <color indexed="81"/>
            <rFont val="Arial"/>
            <family val="2"/>
            <charset val="238"/>
          </rPr>
          <t>Uveďte ve formátu času</t>
        </r>
      </text>
    </comment>
    <comment ref="BD44" authorId="0" shapeId="0">
      <text>
        <r>
          <rPr>
            <sz val="12"/>
            <color indexed="81"/>
            <rFont val="Arial"/>
            <family val="2"/>
            <charset val="238"/>
          </rPr>
          <t>Uveďte ve formátu času</t>
        </r>
      </text>
    </comment>
    <comment ref="BE44" authorId="0" shapeId="0">
      <text>
        <r>
          <rPr>
            <sz val="12"/>
            <color indexed="81"/>
            <rFont val="Arial"/>
            <family val="2"/>
            <charset val="238"/>
          </rPr>
          <t>Uveďte ve formátu času</t>
        </r>
      </text>
    </comment>
    <comment ref="BF44" authorId="0" shapeId="0">
      <text>
        <r>
          <rPr>
            <sz val="12"/>
            <color indexed="81"/>
            <rFont val="Arial"/>
            <family val="2"/>
            <charset val="238"/>
          </rPr>
          <t>Uveďte ve formátu času</t>
        </r>
      </text>
    </comment>
    <comment ref="BG45" authorId="0" shapeId="0">
      <text>
        <r>
          <rPr>
            <sz val="12"/>
            <color indexed="81"/>
            <rFont val="Arial"/>
            <family val="2"/>
            <charset val="238"/>
          </rPr>
          <t>Údaje:
Směny ve všední den + směny v sobotu a neděli</t>
        </r>
      </text>
    </comment>
    <comment ref="BG46" authorId="0" shapeId="0">
      <text>
        <r>
          <rPr>
            <sz val="12"/>
            <color indexed="81"/>
            <rFont val="Arial"/>
            <family val="2"/>
            <charset val="238"/>
          </rPr>
          <t>Počet dělených směn</t>
        </r>
      </text>
    </comment>
    <comment ref="BG47" authorId="0" shapeId="0">
      <text>
        <r>
          <rPr>
            <sz val="12"/>
            <color indexed="81"/>
            <rFont val="Arial"/>
            <family val="2"/>
            <charset val="238"/>
          </rPr>
          <t>Údaje:
Práce přesčas ve všední den + práce přesčas v sobotu a neděli</t>
        </r>
      </text>
    </comment>
    <comment ref="BG48" authorId="0" shapeId="0">
      <text>
        <r>
          <rPr>
            <sz val="12"/>
            <color indexed="81"/>
            <rFont val="Arial"/>
            <family val="2"/>
            <charset val="238"/>
          </rPr>
          <t>Odpracováno noční práce</t>
        </r>
      </text>
    </comment>
    <comment ref="C49" authorId="0" shapeId="0">
      <text>
        <r>
          <rPr>
            <sz val="12"/>
            <color indexed="81"/>
            <rFont val="Arial"/>
            <family val="2"/>
            <charset val="238"/>
          </rPr>
          <t>Údaje:
Směna a práce přesčas /
z toho práce v noci</t>
        </r>
      </text>
    </comment>
    <comment ref="G49" authorId="0" shapeId="0">
      <text>
        <r>
          <rPr>
            <sz val="12"/>
            <color indexed="81"/>
            <rFont val="Arial"/>
            <family val="2"/>
            <charset val="238"/>
          </rPr>
          <t>Údaje:
Směna a práce přesčas /
z toho práce v noci</t>
        </r>
      </text>
    </comment>
    <comment ref="K49" authorId="0" shapeId="0">
      <text>
        <r>
          <rPr>
            <sz val="12"/>
            <color indexed="81"/>
            <rFont val="Arial"/>
            <family val="2"/>
            <charset val="238"/>
          </rPr>
          <t>Údaje:
Směna a práce přesčas /
z toho práce v noci</t>
        </r>
      </text>
    </comment>
    <comment ref="O49" authorId="0" shapeId="0">
      <text>
        <r>
          <rPr>
            <sz val="12"/>
            <color indexed="81"/>
            <rFont val="Arial"/>
            <family val="2"/>
            <charset val="238"/>
          </rPr>
          <t>Údaje:
Směna a práce přesčas /
z toho práce v noci</t>
        </r>
      </text>
    </comment>
    <comment ref="S49" authorId="0" shapeId="0">
      <text>
        <r>
          <rPr>
            <sz val="12"/>
            <color indexed="81"/>
            <rFont val="Arial"/>
            <family val="2"/>
            <charset val="238"/>
          </rPr>
          <t>Údaje:
Směna a práce přesčas /
z toho práce v noci</t>
        </r>
      </text>
    </comment>
    <comment ref="W49" authorId="0" shapeId="0">
      <text>
        <r>
          <rPr>
            <sz val="12"/>
            <color indexed="81"/>
            <rFont val="Arial"/>
            <family val="2"/>
            <charset val="238"/>
          </rPr>
          <t>Údaje:
Směna a práce přesčas /
z toho práce v noci</t>
        </r>
      </text>
    </comment>
    <comment ref="AA49" authorId="0" shapeId="0">
      <text>
        <r>
          <rPr>
            <sz val="12"/>
            <color indexed="81"/>
            <rFont val="Arial"/>
            <family val="2"/>
            <charset val="238"/>
          </rPr>
          <t>Údaje:
Směna a práce přesčas /
z toho práce v noci</t>
        </r>
      </text>
    </comment>
    <comment ref="AE49" authorId="0" shapeId="0">
      <text>
        <r>
          <rPr>
            <sz val="12"/>
            <color indexed="81"/>
            <rFont val="Arial"/>
            <family val="2"/>
            <charset val="238"/>
          </rPr>
          <t>Údaje:
Směna a práce přesčas /
z toho práce v noci</t>
        </r>
      </text>
    </comment>
    <comment ref="AI49" authorId="0" shapeId="0">
      <text>
        <r>
          <rPr>
            <sz val="12"/>
            <color indexed="81"/>
            <rFont val="Arial"/>
            <family val="2"/>
            <charset val="238"/>
          </rPr>
          <t>Údaje:
Směna a práce přesčas /
z toho práce v noci</t>
        </r>
      </text>
    </comment>
    <comment ref="AM49" authorId="0" shapeId="0">
      <text>
        <r>
          <rPr>
            <sz val="12"/>
            <color indexed="81"/>
            <rFont val="Arial"/>
            <family val="2"/>
            <charset val="238"/>
          </rPr>
          <t>Údaje:
Směna a práce přesčas /
z toho práce v noci</t>
        </r>
      </text>
    </comment>
    <comment ref="AQ49" authorId="0" shapeId="0">
      <text>
        <r>
          <rPr>
            <sz val="12"/>
            <color indexed="81"/>
            <rFont val="Arial"/>
            <family val="2"/>
            <charset val="238"/>
          </rPr>
          <t>Údaje:
Směna a práce přesčas /
z toho práce v noci</t>
        </r>
      </text>
    </comment>
    <comment ref="AU49" authorId="0" shapeId="0">
      <text>
        <r>
          <rPr>
            <sz val="12"/>
            <color indexed="81"/>
            <rFont val="Arial"/>
            <family val="2"/>
            <charset val="238"/>
          </rPr>
          <t>Údaje:
Směna a práce přesčas /
z toho práce v noci</t>
        </r>
      </text>
    </comment>
    <comment ref="AY49" authorId="0" shapeId="0">
      <text>
        <r>
          <rPr>
            <sz val="12"/>
            <color indexed="81"/>
            <rFont val="Arial"/>
            <family val="2"/>
            <charset val="238"/>
          </rPr>
          <t>Údaje:
Směna a práce přesčas /
z toho práce v noci</t>
        </r>
      </text>
    </comment>
    <comment ref="BC49" authorId="0" shapeId="0">
      <text>
        <r>
          <rPr>
            <sz val="12"/>
            <color indexed="81"/>
            <rFont val="Arial"/>
            <family val="2"/>
            <charset val="238"/>
          </rPr>
          <t>Údaje:
Směna a práce přesčas /
z toho práce v noci</t>
        </r>
      </text>
    </comment>
    <comment ref="BG50" authorId="0" shapeId="0">
      <text>
        <r>
          <rPr>
            <sz val="12"/>
            <color indexed="81"/>
            <rFont val="Arial"/>
            <family val="2"/>
            <charset val="238"/>
          </rPr>
          <t>Doba pracovní pohotovosti</t>
        </r>
      </text>
    </comment>
    <comment ref="BG51" authorId="0" shapeId="0">
      <text>
        <r>
          <rPr>
            <sz val="12"/>
            <color indexed="81"/>
            <rFont val="Arial"/>
            <family val="2"/>
            <charset val="238"/>
          </rPr>
          <t>Přímá pedagogická činnost celkem</t>
        </r>
      </text>
    </comment>
    <comment ref="C56" authorId="0" shapeId="0">
      <text>
        <r>
          <rPr>
            <sz val="12"/>
            <color indexed="81"/>
            <rFont val="Arial"/>
            <family val="2"/>
            <charset val="238"/>
          </rPr>
          <t>Uveďte ve formátu času</t>
        </r>
      </text>
    </comment>
    <comment ref="D56" authorId="0" shapeId="0">
      <text>
        <r>
          <rPr>
            <sz val="12"/>
            <color indexed="81"/>
            <rFont val="Arial"/>
            <family val="2"/>
            <charset val="238"/>
          </rPr>
          <t>Uveďte ve formátu času</t>
        </r>
      </text>
    </comment>
    <comment ref="E56" authorId="0" shapeId="0">
      <text>
        <r>
          <rPr>
            <sz val="12"/>
            <color indexed="81"/>
            <rFont val="Arial"/>
            <family val="2"/>
            <charset val="238"/>
          </rPr>
          <t>Uveďte ve formátu času</t>
        </r>
      </text>
    </comment>
    <comment ref="F56" authorId="0" shapeId="0">
      <text>
        <r>
          <rPr>
            <sz val="12"/>
            <color indexed="81"/>
            <rFont val="Arial"/>
            <family val="2"/>
            <charset val="238"/>
          </rPr>
          <t>Uveďte ve formátu času</t>
        </r>
      </text>
    </comment>
    <comment ref="G56" authorId="0" shapeId="0">
      <text>
        <r>
          <rPr>
            <sz val="12"/>
            <color indexed="81"/>
            <rFont val="Arial"/>
            <family val="2"/>
            <charset val="238"/>
          </rPr>
          <t>Uveďte ve formátu času</t>
        </r>
      </text>
    </comment>
    <comment ref="H56" authorId="0" shapeId="0">
      <text>
        <r>
          <rPr>
            <sz val="12"/>
            <color indexed="81"/>
            <rFont val="Arial"/>
            <family val="2"/>
            <charset val="238"/>
          </rPr>
          <t>Uveďte ve formátu času</t>
        </r>
      </text>
    </comment>
    <comment ref="I56" authorId="0" shapeId="0">
      <text>
        <r>
          <rPr>
            <sz val="12"/>
            <color indexed="81"/>
            <rFont val="Arial"/>
            <family val="2"/>
            <charset val="238"/>
          </rPr>
          <t>Uveďte ve formátu času</t>
        </r>
      </text>
    </comment>
    <comment ref="J56" authorId="0" shapeId="0">
      <text>
        <r>
          <rPr>
            <sz val="12"/>
            <color indexed="81"/>
            <rFont val="Arial"/>
            <family val="2"/>
            <charset val="238"/>
          </rPr>
          <t>Uveďte ve formátu času</t>
        </r>
      </text>
    </comment>
    <comment ref="K56" authorId="0" shapeId="0">
      <text>
        <r>
          <rPr>
            <sz val="12"/>
            <color indexed="81"/>
            <rFont val="Arial"/>
            <family val="2"/>
            <charset val="238"/>
          </rPr>
          <t>Uveďte ve formátu času</t>
        </r>
      </text>
    </comment>
    <comment ref="L56" authorId="0" shapeId="0">
      <text>
        <r>
          <rPr>
            <sz val="12"/>
            <color indexed="81"/>
            <rFont val="Arial"/>
            <family val="2"/>
            <charset val="238"/>
          </rPr>
          <t>Uveďte ve formátu času</t>
        </r>
      </text>
    </comment>
    <comment ref="M56" authorId="0" shapeId="0">
      <text>
        <r>
          <rPr>
            <sz val="12"/>
            <color indexed="81"/>
            <rFont val="Arial"/>
            <family val="2"/>
            <charset val="238"/>
          </rPr>
          <t>Uveďte ve formátu času</t>
        </r>
      </text>
    </comment>
    <comment ref="N56" authorId="0" shapeId="0">
      <text>
        <r>
          <rPr>
            <sz val="12"/>
            <color indexed="81"/>
            <rFont val="Arial"/>
            <family val="2"/>
            <charset val="238"/>
          </rPr>
          <t>Uveďte ve formátu času</t>
        </r>
      </text>
    </comment>
    <comment ref="O56" authorId="0" shapeId="0">
      <text>
        <r>
          <rPr>
            <sz val="12"/>
            <color indexed="81"/>
            <rFont val="Arial"/>
            <family val="2"/>
            <charset val="238"/>
          </rPr>
          <t>Uveďte ve formátu času</t>
        </r>
      </text>
    </comment>
    <comment ref="P56" authorId="0" shapeId="0">
      <text>
        <r>
          <rPr>
            <sz val="12"/>
            <color indexed="81"/>
            <rFont val="Arial"/>
            <family val="2"/>
            <charset val="238"/>
          </rPr>
          <t>Uveďte ve formátu času</t>
        </r>
      </text>
    </comment>
    <comment ref="Q56" authorId="0" shapeId="0">
      <text>
        <r>
          <rPr>
            <sz val="12"/>
            <color indexed="81"/>
            <rFont val="Arial"/>
            <family val="2"/>
            <charset val="238"/>
          </rPr>
          <t>Uveďte ve formátu času</t>
        </r>
      </text>
    </comment>
    <comment ref="R56" authorId="0" shapeId="0">
      <text>
        <r>
          <rPr>
            <sz val="12"/>
            <color indexed="81"/>
            <rFont val="Arial"/>
            <family val="2"/>
            <charset val="238"/>
          </rPr>
          <t>Uveďte ve formátu času</t>
        </r>
      </text>
    </comment>
    <comment ref="S56" authorId="0" shapeId="0">
      <text>
        <r>
          <rPr>
            <sz val="12"/>
            <color indexed="81"/>
            <rFont val="Arial"/>
            <family val="2"/>
            <charset val="238"/>
          </rPr>
          <t>Uveďte ve formátu času</t>
        </r>
      </text>
    </comment>
    <comment ref="T56" authorId="0" shapeId="0">
      <text>
        <r>
          <rPr>
            <sz val="12"/>
            <color indexed="81"/>
            <rFont val="Arial"/>
            <family val="2"/>
            <charset val="238"/>
          </rPr>
          <t>Uveďte ve formátu času</t>
        </r>
      </text>
    </comment>
    <comment ref="U56" authorId="0" shapeId="0">
      <text>
        <r>
          <rPr>
            <sz val="12"/>
            <color indexed="81"/>
            <rFont val="Arial"/>
            <family val="2"/>
            <charset val="238"/>
          </rPr>
          <t>Uveďte ve formátu času</t>
        </r>
      </text>
    </comment>
    <comment ref="V56" authorId="0" shapeId="0">
      <text>
        <r>
          <rPr>
            <sz val="12"/>
            <color indexed="81"/>
            <rFont val="Arial"/>
            <family val="2"/>
            <charset val="238"/>
          </rPr>
          <t>Uveďte ve formátu času</t>
        </r>
      </text>
    </comment>
    <comment ref="W56" authorId="0" shapeId="0">
      <text>
        <r>
          <rPr>
            <sz val="12"/>
            <color indexed="81"/>
            <rFont val="Arial"/>
            <family val="2"/>
            <charset val="238"/>
          </rPr>
          <t>Uveďte ve formátu času</t>
        </r>
      </text>
    </comment>
    <comment ref="X56" authorId="0" shapeId="0">
      <text>
        <r>
          <rPr>
            <sz val="12"/>
            <color indexed="81"/>
            <rFont val="Arial"/>
            <family val="2"/>
            <charset val="238"/>
          </rPr>
          <t>Uveďte ve formátu času</t>
        </r>
      </text>
    </comment>
    <comment ref="Y56" authorId="0" shapeId="0">
      <text>
        <r>
          <rPr>
            <sz val="12"/>
            <color indexed="81"/>
            <rFont val="Arial"/>
            <family val="2"/>
            <charset val="238"/>
          </rPr>
          <t>Uveďte ve formátu času</t>
        </r>
      </text>
    </comment>
    <comment ref="Z56" authorId="0" shapeId="0">
      <text>
        <r>
          <rPr>
            <sz val="12"/>
            <color indexed="81"/>
            <rFont val="Arial"/>
            <family val="2"/>
            <charset val="238"/>
          </rPr>
          <t>Uveďte ve formátu času</t>
        </r>
      </text>
    </comment>
    <comment ref="AA56" authorId="0" shapeId="0">
      <text>
        <r>
          <rPr>
            <sz val="12"/>
            <color indexed="81"/>
            <rFont val="Arial"/>
            <family val="2"/>
            <charset val="238"/>
          </rPr>
          <t>Uveďte ve formátu času</t>
        </r>
      </text>
    </comment>
    <comment ref="AB56" authorId="0" shapeId="0">
      <text>
        <r>
          <rPr>
            <sz val="12"/>
            <color indexed="81"/>
            <rFont val="Arial"/>
            <family val="2"/>
            <charset val="238"/>
          </rPr>
          <t>Uveďte ve formátu času</t>
        </r>
      </text>
    </comment>
    <comment ref="AC56" authorId="0" shapeId="0">
      <text>
        <r>
          <rPr>
            <sz val="12"/>
            <color indexed="81"/>
            <rFont val="Arial"/>
            <family val="2"/>
            <charset val="238"/>
          </rPr>
          <t>Uveďte ve formátu času</t>
        </r>
      </text>
    </comment>
    <comment ref="AD56" authorId="0" shapeId="0">
      <text>
        <r>
          <rPr>
            <sz val="12"/>
            <color indexed="81"/>
            <rFont val="Arial"/>
            <family val="2"/>
            <charset val="238"/>
          </rPr>
          <t>Uveďte ve formátu času</t>
        </r>
      </text>
    </comment>
    <comment ref="AE56" authorId="0" shapeId="0">
      <text>
        <r>
          <rPr>
            <sz val="12"/>
            <color indexed="81"/>
            <rFont val="Arial"/>
            <family val="2"/>
            <charset val="238"/>
          </rPr>
          <t>Uveďte ve formátu času</t>
        </r>
      </text>
    </comment>
    <comment ref="AF56" authorId="0" shapeId="0">
      <text>
        <r>
          <rPr>
            <sz val="12"/>
            <color indexed="81"/>
            <rFont val="Arial"/>
            <family val="2"/>
            <charset val="238"/>
          </rPr>
          <t>Uveďte ve formátu času</t>
        </r>
      </text>
    </comment>
    <comment ref="AG56" authorId="0" shapeId="0">
      <text>
        <r>
          <rPr>
            <sz val="12"/>
            <color indexed="81"/>
            <rFont val="Arial"/>
            <family val="2"/>
            <charset val="238"/>
          </rPr>
          <t>Uveďte ve formátu času</t>
        </r>
      </text>
    </comment>
    <comment ref="AH56" authorId="0" shapeId="0">
      <text>
        <r>
          <rPr>
            <sz val="12"/>
            <color indexed="81"/>
            <rFont val="Arial"/>
            <family val="2"/>
            <charset val="238"/>
          </rPr>
          <t>Uveďte ve formátu času</t>
        </r>
      </text>
    </comment>
    <comment ref="AI56" authorId="0" shapeId="0">
      <text>
        <r>
          <rPr>
            <sz val="12"/>
            <color indexed="81"/>
            <rFont val="Arial"/>
            <family val="2"/>
            <charset val="238"/>
          </rPr>
          <t>Uveďte ve formátu času</t>
        </r>
      </text>
    </comment>
    <comment ref="AJ56" authorId="0" shapeId="0">
      <text>
        <r>
          <rPr>
            <sz val="12"/>
            <color indexed="81"/>
            <rFont val="Arial"/>
            <family val="2"/>
            <charset val="238"/>
          </rPr>
          <t>Uveďte ve formátu času</t>
        </r>
      </text>
    </comment>
    <comment ref="AK56" authorId="0" shapeId="0">
      <text>
        <r>
          <rPr>
            <sz val="12"/>
            <color indexed="81"/>
            <rFont val="Arial"/>
            <family val="2"/>
            <charset val="238"/>
          </rPr>
          <t>Uveďte ve formátu času</t>
        </r>
      </text>
    </comment>
    <comment ref="AL56" authorId="0" shapeId="0">
      <text>
        <r>
          <rPr>
            <sz val="12"/>
            <color indexed="81"/>
            <rFont val="Arial"/>
            <family val="2"/>
            <charset val="238"/>
          </rPr>
          <t>Uveďte ve formátu času</t>
        </r>
      </text>
    </comment>
    <comment ref="AM56" authorId="0" shapeId="0">
      <text>
        <r>
          <rPr>
            <sz val="12"/>
            <color indexed="81"/>
            <rFont val="Arial"/>
            <family val="2"/>
            <charset val="238"/>
          </rPr>
          <t>Uveďte ve formátu času</t>
        </r>
      </text>
    </comment>
    <comment ref="AN56" authorId="0" shapeId="0">
      <text>
        <r>
          <rPr>
            <sz val="12"/>
            <color indexed="81"/>
            <rFont val="Arial"/>
            <family val="2"/>
            <charset val="238"/>
          </rPr>
          <t>Uveďte ve formátu času</t>
        </r>
      </text>
    </comment>
    <comment ref="AO56" authorId="0" shapeId="0">
      <text>
        <r>
          <rPr>
            <sz val="12"/>
            <color indexed="81"/>
            <rFont val="Arial"/>
            <family val="2"/>
            <charset val="238"/>
          </rPr>
          <t>Uveďte ve formátu času</t>
        </r>
      </text>
    </comment>
    <comment ref="AP56" authorId="0" shapeId="0">
      <text>
        <r>
          <rPr>
            <sz val="12"/>
            <color indexed="81"/>
            <rFont val="Arial"/>
            <family val="2"/>
            <charset val="238"/>
          </rPr>
          <t>Uveďte ve formátu času</t>
        </r>
      </text>
    </comment>
    <comment ref="AQ56" authorId="0" shapeId="0">
      <text>
        <r>
          <rPr>
            <sz val="12"/>
            <color indexed="81"/>
            <rFont val="Arial"/>
            <family val="2"/>
            <charset val="238"/>
          </rPr>
          <t>Uveďte ve formátu času</t>
        </r>
      </text>
    </comment>
    <comment ref="AR56" authorId="0" shapeId="0">
      <text>
        <r>
          <rPr>
            <sz val="12"/>
            <color indexed="81"/>
            <rFont val="Arial"/>
            <family val="2"/>
            <charset val="238"/>
          </rPr>
          <t>Uveďte ve formátu času</t>
        </r>
      </text>
    </comment>
    <comment ref="AS56" authorId="0" shapeId="0">
      <text>
        <r>
          <rPr>
            <sz val="12"/>
            <color indexed="81"/>
            <rFont val="Arial"/>
            <family val="2"/>
            <charset val="238"/>
          </rPr>
          <t>Uveďte ve formátu času</t>
        </r>
      </text>
    </comment>
    <comment ref="AT56" authorId="0" shapeId="0">
      <text>
        <r>
          <rPr>
            <sz val="12"/>
            <color indexed="81"/>
            <rFont val="Arial"/>
            <family val="2"/>
            <charset val="238"/>
          </rPr>
          <t>Uveďte ve formátu času</t>
        </r>
      </text>
    </comment>
    <comment ref="AU56" authorId="0" shapeId="0">
      <text>
        <r>
          <rPr>
            <sz val="12"/>
            <color indexed="81"/>
            <rFont val="Arial"/>
            <family val="2"/>
            <charset val="238"/>
          </rPr>
          <t>Uveďte ve formátu času</t>
        </r>
      </text>
    </comment>
    <comment ref="AV56" authorId="0" shapeId="0">
      <text>
        <r>
          <rPr>
            <sz val="12"/>
            <color indexed="81"/>
            <rFont val="Arial"/>
            <family val="2"/>
            <charset val="238"/>
          </rPr>
          <t>Uveďte ve formátu času</t>
        </r>
      </text>
    </comment>
    <comment ref="AW56" authorId="0" shapeId="0">
      <text>
        <r>
          <rPr>
            <sz val="12"/>
            <color indexed="81"/>
            <rFont val="Arial"/>
            <family val="2"/>
            <charset val="238"/>
          </rPr>
          <t>Uveďte ve formátu času</t>
        </r>
      </text>
    </comment>
    <comment ref="AX56" authorId="0" shapeId="0">
      <text>
        <r>
          <rPr>
            <sz val="12"/>
            <color indexed="81"/>
            <rFont val="Arial"/>
            <family val="2"/>
            <charset val="238"/>
          </rPr>
          <t>Uveďte ve formátu času</t>
        </r>
      </text>
    </comment>
    <comment ref="AY56" authorId="0" shapeId="0">
      <text>
        <r>
          <rPr>
            <sz val="12"/>
            <color indexed="81"/>
            <rFont val="Arial"/>
            <family val="2"/>
            <charset val="238"/>
          </rPr>
          <t>Uveďte ve formátu času</t>
        </r>
      </text>
    </comment>
    <comment ref="AZ56" authorId="0" shapeId="0">
      <text>
        <r>
          <rPr>
            <sz val="12"/>
            <color indexed="81"/>
            <rFont val="Arial"/>
            <family val="2"/>
            <charset val="238"/>
          </rPr>
          <t>Uveďte ve formátu času</t>
        </r>
      </text>
    </comment>
    <comment ref="BA56" authorId="0" shapeId="0">
      <text>
        <r>
          <rPr>
            <sz val="12"/>
            <color indexed="81"/>
            <rFont val="Arial"/>
            <family val="2"/>
            <charset val="238"/>
          </rPr>
          <t>Uveďte ve formátu času</t>
        </r>
      </text>
    </comment>
    <comment ref="BB56" authorId="0" shapeId="0">
      <text>
        <r>
          <rPr>
            <sz val="12"/>
            <color indexed="81"/>
            <rFont val="Arial"/>
            <family val="2"/>
            <charset val="238"/>
          </rPr>
          <t>Uveďte ve formátu času</t>
        </r>
      </text>
    </comment>
    <comment ref="BC56" authorId="0" shapeId="0">
      <text>
        <r>
          <rPr>
            <sz val="12"/>
            <color indexed="81"/>
            <rFont val="Arial"/>
            <family val="2"/>
            <charset val="238"/>
          </rPr>
          <t>Uveďte ve formátu času</t>
        </r>
      </text>
    </comment>
    <comment ref="BD56" authorId="0" shapeId="0">
      <text>
        <r>
          <rPr>
            <sz val="12"/>
            <color indexed="81"/>
            <rFont val="Arial"/>
            <family val="2"/>
            <charset val="238"/>
          </rPr>
          <t>Uveďte ve formátu času</t>
        </r>
      </text>
    </comment>
    <comment ref="BE56" authorId="0" shapeId="0">
      <text>
        <r>
          <rPr>
            <sz val="12"/>
            <color indexed="81"/>
            <rFont val="Arial"/>
            <family val="2"/>
            <charset val="238"/>
          </rPr>
          <t>Uveďte ve formátu času</t>
        </r>
      </text>
    </comment>
    <comment ref="BF56" authorId="0" shapeId="0">
      <text>
        <r>
          <rPr>
            <sz val="12"/>
            <color indexed="81"/>
            <rFont val="Arial"/>
            <family val="2"/>
            <charset val="238"/>
          </rPr>
          <t>Uveďte ve formátu času</t>
        </r>
      </text>
    </comment>
    <comment ref="BG57" authorId="0" shapeId="0">
      <text>
        <r>
          <rPr>
            <sz val="12"/>
            <color indexed="81"/>
            <rFont val="Arial"/>
            <family val="2"/>
            <charset val="238"/>
          </rPr>
          <t>Údaje:
Směny ve všední den + směny v sobotu a neděli</t>
        </r>
      </text>
    </comment>
    <comment ref="BG58" authorId="0" shapeId="0">
      <text>
        <r>
          <rPr>
            <sz val="12"/>
            <color indexed="81"/>
            <rFont val="Arial"/>
            <family val="2"/>
            <charset val="238"/>
          </rPr>
          <t>Počet dělených směn</t>
        </r>
      </text>
    </comment>
    <comment ref="BG59" authorId="0" shapeId="0">
      <text>
        <r>
          <rPr>
            <sz val="12"/>
            <color indexed="81"/>
            <rFont val="Arial"/>
            <family val="2"/>
            <charset val="238"/>
          </rPr>
          <t>Údaje:
Práce přesčas ve všední den + práce přesčas v sobotu a neděli</t>
        </r>
      </text>
    </comment>
    <comment ref="BG60" authorId="0" shapeId="0">
      <text>
        <r>
          <rPr>
            <sz val="12"/>
            <color indexed="81"/>
            <rFont val="Arial"/>
            <family val="2"/>
            <charset val="238"/>
          </rPr>
          <t>Odpracováno noční práce</t>
        </r>
      </text>
    </comment>
    <comment ref="C61" authorId="0" shapeId="0">
      <text>
        <r>
          <rPr>
            <sz val="12"/>
            <color indexed="81"/>
            <rFont val="Arial"/>
            <family val="2"/>
            <charset val="238"/>
          </rPr>
          <t>Údaje:
Směna a práce přesčas /
z toho práce v noci</t>
        </r>
      </text>
    </comment>
    <comment ref="G61" authorId="0" shapeId="0">
      <text>
        <r>
          <rPr>
            <sz val="12"/>
            <color indexed="81"/>
            <rFont val="Arial"/>
            <family val="2"/>
            <charset val="238"/>
          </rPr>
          <t>Údaje:
Směna a práce přesčas /
z toho práce v noci</t>
        </r>
      </text>
    </comment>
    <comment ref="K61" authorId="0" shapeId="0">
      <text>
        <r>
          <rPr>
            <sz val="12"/>
            <color indexed="81"/>
            <rFont val="Arial"/>
            <family val="2"/>
            <charset val="238"/>
          </rPr>
          <t>Údaje:
Směna a práce přesčas /
z toho práce v noci</t>
        </r>
      </text>
    </comment>
    <comment ref="O61" authorId="0" shapeId="0">
      <text>
        <r>
          <rPr>
            <sz val="12"/>
            <color indexed="81"/>
            <rFont val="Arial"/>
            <family val="2"/>
            <charset val="238"/>
          </rPr>
          <t>Údaje:
Směna a práce přesčas /
z toho práce v noci</t>
        </r>
      </text>
    </comment>
    <comment ref="S61" authorId="0" shapeId="0">
      <text>
        <r>
          <rPr>
            <sz val="12"/>
            <color indexed="81"/>
            <rFont val="Arial"/>
            <family val="2"/>
            <charset val="238"/>
          </rPr>
          <t>Údaje:
Směna a práce přesčas /
z toho práce v noci</t>
        </r>
      </text>
    </comment>
    <comment ref="W61" authorId="0" shapeId="0">
      <text>
        <r>
          <rPr>
            <sz val="12"/>
            <color indexed="81"/>
            <rFont val="Arial"/>
            <family val="2"/>
            <charset val="238"/>
          </rPr>
          <t>Údaje:
Směna a práce přesčas /
z toho práce v noci</t>
        </r>
      </text>
    </comment>
    <comment ref="AA61" authorId="0" shapeId="0">
      <text>
        <r>
          <rPr>
            <sz val="12"/>
            <color indexed="81"/>
            <rFont val="Arial"/>
            <family val="2"/>
            <charset val="238"/>
          </rPr>
          <t>Údaje:
Směna a práce přesčas /
z toho práce v noci</t>
        </r>
      </text>
    </comment>
    <comment ref="AE61" authorId="0" shapeId="0">
      <text>
        <r>
          <rPr>
            <sz val="12"/>
            <color indexed="81"/>
            <rFont val="Arial"/>
            <family val="2"/>
            <charset val="238"/>
          </rPr>
          <t>Údaje:
Směna a práce přesčas /
z toho práce v noci</t>
        </r>
      </text>
    </comment>
    <comment ref="AI61" authorId="0" shapeId="0">
      <text>
        <r>
          <rPr>
            <sz val="12"/>
            <color indexed="81"/>
            <rFont val="Arial"/>
            <family val="2"/>
            <charset val="238"/>
          </rPr>
          <t>Údaje:
Směna a práce přesčas /
z toho práce v noci</t>
        </r>
      </text>
    </comment>
    <comment ref="AM61" authorId="0" shapeId="0">
      <text>
        <r>
          <rPr>
            <sz val="12"/>
            <color indexed="81"/>
            <rFont val="Arial"/>
            <family val="2"/>
            <charset val="238"/>
          </rPr>
          <t>Údaje:
Směna a práce přesčas /
z toho práce v noci</t>
        </r>
      </text>
    </comment>
    <comment ref="AQ61" authorId="0" shapeId="0">
      <text>
        <r>
          <rPr>
            <sz val="12"/>
            <color indexed="81"/>
            <rFont val="Arial"/>
            <family val="2"/>
            <charset val="238"/>
          </rPr>
          <t>Údaje:
Směna a práce přesčas /
z toho práce v noci</t>
        </r>
      </text>
    </comment>
    <comment ref="AU61" authorId="0" shapeId="0">
      <text>
        <r>
          <rPr>
            <sz val="12"/>
            <color indexed="81"/>
            <rFont val="Arial"/>
            <family val="2"/>
            <charset val="238"/>
          </rPr>
          <t>Údaje:
Směna a práce přesčas /
z toho práce v noci</t>
        </r>
      </text>
    </comment>
    <comment ref="AY61" authorId="0" shapeId="0">
      <text>
        <r>
          <rPr>
            <sz val="12"/>
            <color indexed="81"/>
            <rFont val="Arial"/>
            <family val="2"/>
            <charset val="238"/>
          </rPr>
          <t>Údaje:
Směna a práce přesčas /
z toho práce v noci</t>
        </r>
      </text>
    </comment>
    <comment ref="BC61" authorId="0" shapeId="0">
      <text>
        <r>
          <rPr>
            <sz val="12"/>
            <color indexed="81"/>
            <rFont val="Arial"/>
            <family val="2"/>
            <charset val="238"/>
          </rPr>
          <t>Údaje:
Směna a práce přesčas /
z toho práce v noci</t>
        </r>
      </text>
    </comment>
    <comment ref="BG62" authorId="0" shapeId="0">
      <text>
        <r>
          <rPr>
            <sz val="12"/>
            <color indexed="81"/>
            <rFont val="Arial"/>
            <family val="2"/>
            <charset val="238"/>
          </rPr>
          <t>Doba pracovní pohotovosti</t>
        </r>
      </text>
    </comment>
    <comment ref="BG63" authorId="0" shapeId="0">
      <text>
        <r>
          <rPr>
            <sz val="12"/>
            <color indexed="81"/>
            <rFont val="Arial"/>
            <family val="2"/>
            <charset val="238"/>
          </rPr>
          <t>Přímá pedagogická činnost celkem</t>
        </r>
      </text>
    </comment>
    <comment ref="C68" authorId="0" shapeId="0">
      <text>
        <r>
          <rPr>
            <sz val="12"/>
            <color indexed="81"/>
            <rFont val="Arial"/>
            <family val="2"/>
            <charset val="238"/>
          </rPr>
          <t>Uveďte ve formátu času</t>
        </r>
      </text>
    </comment>
    <comment ref="D68" authorId="0" shapeId="0">
      <text>
        <r>
          <rPr>
            <sz val="12"/>
            <color indexed="81"/>
            <rFont val="Arial"/>
            <family val="2"/>
            <charset val="238"/>
          </rPr>
          <t>Uveďte ve formátu času</t>
        </r>
      </text>
    </comment>
    <comment ref="E68" authorId="0" shapeId="0">
      <text>
        <r>
          <rPr>
            <sz val="12"/>
            <color indexed="81"/>
            <rFont val="Arial"/>
            <family val="2"/>
            <charset val="238"/>
          </rPr>
          <t>Uveďte ve formátu času</t>
        </r>
      </text>
    </comment>
    <comment ref="F68" authorId="0" shapeId="0">
      <text>
        <r>
          <rPr>
            <sz val="12"/>
            <color indexed="81"/>
            <rFont val="Arial"/>
            <family val="2"/>
            <charset val="238"/>
          </rPr>
          <t>Uveďte ve formátu času</t>
        </r>
      </text>
    </comment>
    <comment ref="G68" authorId="0" shapeId="0">
      <text>
        <r>
          <rPr>
            <sz val="12"/>
            <color indexed="81"/>
            <rFont val="Arial"/>
            <family val="2"/>
            <charset val="238"/>
          </rPr>
          <t>Uveďte ve formátu času</t>
        </r>
      </text>
    </comment>
    <comment ref="H68" authorId="0" shapeId="0">
      <text>
        <r>
          <rPr>
            <sz val="12"/>
            <color indexed="81"/>
            <rFont val="Arial"/>
            <family val="2"/>
            <charset val="238"/>
          </rPr>
          <t>Uveďte ve formátu času</t>
        </r>
      </text>
    </comment>
    <comment ref="I68" authorId="0" shapeId="0">
      <text>
        <r>
          <rPr>
            <sz val="12"/>
            <color indexed="81"/>
            <rFont val="Arial"/>
            <family val="2"/>
            <charset val="238"/>
          </rPr>
          <t>Uveďte ve formátu času</t>
        </r>
      </text>
    </comment>
    <comment ref="J68" authorId="0" shapeId="0">
      <text>
        <r>
          <rPr>
            <sz val="12"/>
            <color indexed="81"/>
            <rFont val="Arial"/>
            <family val="2"/>
            <charset val="238"/>
          </rPr>
          <t>Uveďte ve formátu času</t>
        </r>
      </text>
    </comment>
    <comment ref="K68" authorId="0" shapeId="0">
      <text>
        <r>
          <rPr>
            <sz val="12"/>
            <color indexed="81"/>
            <rFont val="Arial"/>
            <family val="2"/>
            <charset val="238"/>
          </rPr>
          <t>Uveďte ve formátu času</t>
        </r>
      </text>
    </comment>
    <comment ref="L68" authorId="0" shapeId="0">
      <text>
        <r>
          <rPr>
            <sz val="12"/>
            <color indexed="81"/>
            <rFont val="Arial"/>
            <family val="2"/>
            <charset val="238"/>
          </rPr>
          <t>Uveďte ve formátu času</t>
        </r>
      </text>
    </comment>
    <comment ref="M68" authorId="0" shapeId="0">
      <text>
        <r>
          <rPr>
            <sz val="12"/>
            <color indexed="81"/>
            <rFont val="Arial"/>
            <family val="2"/>
            <charset val="238"/>
          </rPr>
          <t>Uveďte ve formátu času</t>
        </r>
      </text>
    </comment>
    <comment ref="N68" authorId="0" shapeId="0">
      <text>
        <r>
          <rPr>
            <sz val="12"/>
            <color indexed="81"/>
            <rFont val="Arial"/>
            <family val="2"/>
            <charset val="238"/>
          </rPr>
          <t>Uveďte ve formátu času</t>
        </r>
      </text>
    </comment>
    <comment ref="O68" authorId="0" shapeId="0">
      <text>
        <r>
          <rPr>
            <sz val="12"/>
            <color indexed="81"/>
            <rFont val="Arial"/>
            <family val="2"/>
            <charset val="238"/>
          </rPr>
          <t>Uveďte ve formátu času</t>
        </r>
      </text>
    </comment>
    <comment ref="P68" authorId="0" shapeId="0">
      <text>
        <r>
          <rPr>
            <sz val="12"/>
            <color indexed="81"/>
            <rFont val="Arial"/>
            <family val="2"/>
            <charset val="238"/>
          </rPr>
          <t>Uveďte ve formátu času</t>
        </r>
      </text>
    </comment>
    <comment ref="Q68" authorId="0" shapeId="0">
      <text>
        <r>
          <rPr>
            <sz val="12"/>
            <color indexed="81"/>
            <rFont val="Arial"/>
            <family val="2"/>
            <charset val="238"/>
          </rPr>
          <t>Uveďte ve formátu času</t>
        </r>
      </text>
    </comment>
    <comment ref="R68" authorId="0" shapeId="0">
      <text>
        <r>
          <rPr>
            <sz val="12"/>
            <color indexed="81"/>
            <rFont val="Arial"/>
            <family val="2"/>
            <charset val="238"/>
          </rPr>
          <t>Uveďte ve formátu času</t>
        </r>
      </text>
    </comment>
    <comment ref="S68" authorId="0" shapeId="0">
      <text>
        <r>
          <rPr>
            <sz val="12"/>
            <color indexed="81"/>
            <rFont val="Arial"/>
            <family val="2"/>
            <charset val="238"/>
          </rPr>
          <t>Uveďte ve formátu času</t>
        </r>
      </text>
    </comment>
    <comment ref="T68" authorId="0" shapeId="0">
      <text>
        <r>
          <rPr>
            <sz val="12"/>
            <color indexed="81"/>
            <rFont val="Arial"/>
            <family val="2"/>
            <charset val="238"/>
          </rPr>
          <t>Uveďte ve formátu času</t>
        </r>
      </text>
    </comment>
    <comment ref="U68" authorId="0" shapeId="0">
      <text>
        <r>
          <rPr>
            <sz val="12"/>
            <color indexed="81"/>
            <rFont val="Arial"/>
            <family val="2"/>
            <charset val="238"/>
          </rPr>
          <t>Uveďte ve formátu času</t>
        </r>
      </text>
    </comment>
    <comment ref="V68" authorId="0" shapeId="0">
      <text>
        <r>
          <rPr>
            <sz val="12"/>
            <color indexed="81"/>
            <rFont val="Arial"/>
            <family val="2"/>
            <charset val="238"/>
          </rPr>
          <t>Uveďte ve formátu času</t>
        </r>
      </text>
    </comment>
    <comment ref="W68" authorId="0" shapeId="0">
      <text>
        <r>
          <rPr>
            <sz val="12"/>
            <color indexed="81"/>
            <rFont val="Arial"/>
            <family val="2"/>
            <charset val="238"/>
          </rPr>
          <t>Uveďte ve formátu času</t>
        </r>
      </text>
    </comment>
    <comment ref="X68" authorId="0" shapeId="0">
      <text>
        <r>
          <rPr>
            <sz val="12"/>
            <color indexed="81"/>
            <rFont val="Arial"/>
            <family val="2"/>
            <charset val="238"/>
          </rPr>
          <t>Uveďte ve formátu času</t>
        </r>
      </text>
    </comment>
    <comment ref="Y68" authorId="0" shapeId="0">
      <text>
        <r>
          <rPr>
            <sz val="12"/>
            <color indexed="81"/>
            <rFont val="Arial"/>
            <family val="2"/>
            <charset val="238"/>
          </rPr>
          <t>Uveďte ve formátu času</t>
        </r>
      </text>
    </comment>
    <comment ref="Z68" authorId="0" shapeId="0">
      <text>
        <r>
          <rPr>
            <sz val="12"/>
            <color indexed="81"/>
            <rFont val="Arial"/>
            <family val="2"/>
            <charset val="238"/>
          </rPr>
          <t>Uveďte ve formátu času</t>
        </r>
      </text>
    </comment>
    <comment ref="AA68" authorId="0" shapeId="0">
      <text>
        <r>
          <rPr>
            <sz val="12"/>
            <color indexed="81"/>
            <rFont val="Arial"/>
            <family val="2"/>
            <charset val="238"/>
          </rPr>
          <t>Uveďte ve formátu času</t>
        </r>
      </text>
    </comment>
    <comment ref="AB68" authorId="0" shapeId="0">
      <text>
        <r>
          <rPr>
            <sz val="12"/>
            <color indexed="81"/>
            <rFont val="Arial"/>
            <family val="2"/>
            <charset val="238"/>
          </rPr>
          <t>Uveďte ve formátu času</t>
        </r>
      </text>
    </comment>
    <comment ref="AC68" authorId="0" shapeId="0">
      <text>
        <r>
          <rPr>
            <sz val="12"/>
            <color indexed="81"/>
            <rFont val="Arial"/>
            <family val="2"/>
            <charset val="238"/>
          </rPr>
          <t>Uveďte ve formátu času</t>
        </r>
      </text>
    </comment>
    <comment ref="AD68" authorId="0" shapeId="0">
      <text>
        <r>
          <rPr>
            <sz val="12"/>
            <color indexed="81"/>
            <rFont val="Arial"/>
            <family val="2"/>
            <charset val="238"/>
          </rPr>
          <t>Uveďte ve formátu času</t>
        </r>
      </text>
    </comment>
    <comment ref="AE68" authorId="0" shapeId="0">
      <text>
        <r>
          <rPr>
            <sz val="12"/>
            <color indexed="81"/>
            <rFont val="Arial"/>
            <family val="2"/>
            <charset val="238"/>
          </rPr>
          <t>Uveďte ve formátu času</t>
        </r>
      </text>
    </comment>
    <comment ref="AF68" authorId="0" shapeId="0">
      <text>
        <r>
          <rPr>
            <sz val="12"/>
            <color indexed="81"/>
            <rFont val="Arial"/>
            <family val="2"/>
            <charset val="238"/>
          </rPr>
          <t>Uveďte ve formátu času</t>
        </r>
      </text>
    </comment>
    <comment ref="AG68" authorId="0" shapeId="0">
      <text>
        <r>
          <rPr>
            <sz val="12"/>
            <color indexed="81"/>
            <rFont val="Arial"/>
            <family val="2"/>
            <charset val="238"/>
          </rPr>
          <t>Uveďte ve formátu času</t>
        </r>
      </text>
    </comment>
    <comment ref="AH68" authorId="0" shapeId="0">
      <text>
        <r>
          <rPr>
            <sz val="12"/>
            <color indexed="81"/>
            <rFont val="Arial"/>
            <family val="2"/>
            <charset val="238"/>
          </rPr>
          <t>Uveďte ve formátu času</t>
        </r>
      </text>
    </comment>
    <comment ref="AI68" authorId="0" shapeId="0">
      <text>
        <r>
          <rPr>
            <sz val="12"/>
            <color indexed="81"/>
            <rFont val="Arial"/>
            <family val="2"/>
            <charset val="238"/>
          </rPr>
          <t>Uveďte ve formátu času</t>
        </r>
      </text>
    </comment>
    <comment ref="AJ68" authorId="0" shapeId="0">
      <text>
        <r>
          <rPr>
            <sz val="12"/>
            <color indexed="81"/>
            <rFont val="Arial"/>
            <family val="2"/>
            <charset val="238"/>
          </rPr>
          <t>Uveďte ve formátu času</t>
        </r>
      </text>
    </comment>
    <comment ref="AK68" authorId="0" shapeId="0">
      <text>
        <r>
          <rPr>
            <sz val="12"/>
            <color indexed="81"/>
            <rFont val="Arial"/>
            <family val="2"/>
            <charset val="238"/>
          </rPr>
          <t>Uveďte ve formátu času</t>
        </r>
      </text>
    </comment>
    <comment ref="AL68" authorId="0" shapeId="0">
      <text>
        <r>
          <rPr>
            <sz val="12"/>
            <color indexed="81"/>
            <rFont val="Arial"/>
            <family val="2"/>
            <charset val="238"/>
          </rPr>
          <t>Uveďte ve formátu času</t>
        </r>
      </text>
    </comment>
    <comment ref="AM68" authorId="0" shapeId="0">
      <text>
        <r>
          <rPr>
            <sz val="12"/>
            <color indexed="81"/>
            <rFont val="Arial"/>
            <family val="2"/>
            <charset val="238"/>
          </rPr>
          <t>Uveďte ve formátu času</t>
        </r>
      </text>
    </comment>
    <comment ref="AN68" authorId="0" shapeId="0">
      <text>
        <r>
          <rPr>
            <sz val="12"/>
            <color indexed="81"/>
            <rFont val="Arial"/>
            <family val="2"/>
            <charset val="238"/>
          </rPr>
          <t>Uveďte ve formátu času</t>
        </r>
      </text>
    </comment>
    <comment ref="AO68" authorId="0" shapeId="0">
      <text>
        <r>
          <rPr>
            <sz val="12"/>
            <color indexed="81"/>
            <rFont val="Arial"/>
            <family val="2"/>
            <charset val="238"/>
          </rPr>
          <t>Uveďte ve formátu času</t>
        </r>
      </text>
    </comment>
    <comment ref="AP68" authorId="0" shapeId="0">
      <text>
        <r>
          <rPr>
            <sz val="12"/>
            <color indexed="81"/>
            <rFont val="Arial"/>
            <family val="2"/>
            <charset val="238"/>
          </rPr>
          <t>Uveďte ve formátu času</t>
        </r>
      </text>
    </comment>
    <comment ref="AQ68" authorId="0" shapeId="0">
      <text>
        <r>
          <rPr>
            <sz val="12"/>
            <color indexed="81"/>
            <rFont val="Arial"/>
            <family val="2"/>
            <charset val="238"/>
          </rPr>
          <t>Uveďte ve formátu času</t>
        </r>
      </text>
    </comment>
    <comment ref="AR68" authorId="0" shapeId="0">
      <text>
        <r>
          <rPr>
            <sz val="12"/>
            <color indexed="81"/>
            <rFont val="Arial"/>
            <family val="2"/>
            <charset val="238"/>
          </rPr>
          <t>Uveďte ve formátu času</t>
        </r>
      </text>
    </comment>
    <comment ref="AS68" authorId="0" shapeId="0">
      <text>
        <r>
          <rPr>
            <sz val="12"/>
            <color indexed="81"/>
            <rFont val="Arial"/>
            <family val="2"/>
            <charset val="238"/>
          </rPr>
          <t>Uveďte ve formátu času</t>
        </r>
      </text>
    </comment>
    <comment ref="AT68" authorId="0" shapeId="0">
      <text>
        <r>
          <rPr>
            <sz val="12"/>
            <color indexed="81"/>
            <rFont val="Arial"/>
            <family val="2"/>
            <charset val="238"/>
          </rPr>
          <t>Uveďte ve formátu času</t>
        </r>
      </text>
    </comment>
    <comment ref="AU68" authorId="0" shapeId="0">
      <text>
        <r>
          <rPr>
            <sz val="12"/>
            <color indexed="81"/>
            <rFont val="Arial"/>
            <family val="2"/>
            <charset val="238"/>
          </rPr>
          <t>Uveďte ve formátu času</t>
        </r>
      </text>
    </comment>
    <comment ref="AV68" authorId="0" shapeId="0">
      <text>
        <r>
          <rPr>
            <sz val="12"/>
            <color indexed="81"/>
            <rFont val="Arial"/>
            <family val="2"/>
            <charset val="238"/>
          </rPr>
          <t>Uveďte ve formátu času</t>
        </r>
      </text>
    </comment>
    <comment ref="AW68" authorId="0" shapeId="0">
      <text>
        <r>
          <rPr>
            <sz val="12"/>
            <color indexed="81"/>
            <rFont val="Arial"/>
            <family val="2"/>
            <charset val="238"/>
          </rPr>
          <t>Uveďte ve formátu času</t>
        </r>
      </text>
    </comment>
    <comment ref="AX68" authorId="0" shapeId="0">
      <text>
        <r>
          <rPr>
            <sz val="12"/>
            <color indexed="81"/>
            <rFont val="Arial"/>
            <family val="2"/>
            <charset val="238"/>
          </rPr>
          <t>Uveďte ve formátu času</t>
        </r>
      </text>
    </comment>
    <comment ref="AY68" authorId="0" shapeId="0">
      <text>
        <r>
          <rPr>
            <sz val="12"/>
            <color indexed="81"/>
            <rFont val="Arial"/>
            <family val="2"/>
            <charset val="238"/>
          </rPr>
          <t>Uveďte ve formátu času</t>
        </r>
      </text>
    </comment>
    <comment ref="AZ68" authorId="0" shapeId="0">
      <text>
        <r>
          <rPr>
            <sz val="12"/>
            <color indexed="81"/>
            <rFont val="Arial"/>
            <family val="2"/>
            <charset val="238"/>
          </rPr>
          <t>Uveďte ve formátu času</t>
        </r>
      </text>
    </comment>
    <comment ref="BA68" authorId="0" shapeId="0">
      <text>
        <r>
          <rPr>
            <sz val="12"/>
            <color indexed="81"/>
            <rFont val="Arial"/>
            <family val="2"/>
            <charset val="238"/>
          </rPr>
          <t>Uveďte ve formátu času</t>
        </r>
      </text>
    </comment>
    <comment ref="BB68" authorId="0" shapeId="0">
      <text>
        <r>
          <rPr>
            <sz val="12"/>
            <color indexed="81"/>
            <rFont val="Arial"/>
            <family val="2"/>
            <charset val="238"/>
          </rPr>
          <t>Uveďte ve formátu času</t>
        </r>
      </text>
    </comment>
    <comment ref="BC68" authorId="0" shapeId="0">
      <text>
        <r>
          <rPr>
            <sz val="12"/>
            <color indexed="81"/>
            <rFont val="Arial"/>
            <family val="2"/>
            <charset val="238"/>
          </rPr>
          <t>Uveďte ve formátu času</t>
        </r>
      </text>
    </comment>
    <comment ref="BD68" authorId="0" shapeId="0">
      <text>
        <r>
          <rPr>
            <sz val="12"/>
            <color indexed="81"/>
            <rFont val="Arial"/>
            <family val="2"/>
            <charset val="238"/>
          </rPr>
          <t>Uveďte ve formátu času</t>
        </r>
      </text>
    </comment>
    <comment ref="BE68" authorId="0" shapeId="0">
      <text>
        <r>
          <rPr>
            <sz val="12"/>
            <color indexed="81"/>
            <rFont val="Arial"/>
            <family val="2"/>
            <charset val="238"/>
          </rPr>
          <t>Uveďte ve formátu času</t>
        </r>
      </text>
    </comment>
    <comment ref="BF68" authorId="0" shapeId="0">
      <text>
        <r>
          <rPr>
            <sz val="12"/>
            <color indexed="81"/>
            <rFont val="Arial"/>
            <family val="2"/>
            <charset val="238"/>
          </rPr>
          <t>Uveďte ve formátu času</t>
        </r>
      </text>
    </comment>
    <comment ref="BG69" authorId="0" shapeId="0">
      <text>
        <r>
          <rPr>
            <sz val="12"/>
            <color indexed="81"/>
            <rFont val="Arial"/>
            <family val="2"/>
            <charset val="238"/>
          </rPr>
          <t>Údaje:
Směny ve všední den + směny v sobotu a neděli</t>
        </r>
      </text>
    </comment>
    <comment ref="BG70" authorId="0" shapeId="0">
      <text>
        <r>
          <rPr>
            <sz val="12"/>
            <color indexed="81"/>
            <rFont val="Arial"/>
            <family val="2"/>
            <charset val="238"/>
          </rPr>
          <t>Počet dělených směn</t>
        </r>
      </text>
    </comment>
    <comment ref="BG71" authorId="0" shapeId="0">
      <text>
        <r>
          <rPr>
            <sz val="12"/>
            <color indexed="81"/>
            <rFont val="Arial"/>
            <family val="2"/>
            <charset val="238"/>
          </rPr>
          <t>Údaje:
Práce přesčas ve všední den + práce přesčas v sobotu a neděli</t>
        </r>
      </text>
    </comment>
    <comment ref="BG72" authorId="0" shapeId="0">
      <text>
        <r>
          <rPr>
            <sz val="12"/>
            <color indexed="81"/>
            <rFont val="Arial"/>
            <family val="2"/>
            <charset val="238"/>
          </rPr>
          <t>Odpracováno noční práce</t>
        </r>
      </text>
    </comment>
    <comment ref="C73" authorId="0" shapeId="0">
      <text>
        <r>
          <rPr>
            <sz val="12"/>
            <color indexed="81"/>
            <rFont val="Arial"/>
            <family val="2"/>
            <charset val="238"/>
          </rPr>
          <t>Údaje:
Směna a práce přesčas /
z toho práce v noci</t>
        </r>
      </text>
    </comment>
    <comment ref="G73" authorId="0" shapeId="0">
      <text>
        <r>
          <rPr>
            <sz val="12"/>
            <color indexed="81"/>
            <rFont val="Arial"/>
            <family val="2"/>
            <charset val="238"/>
          </rPr>
          <t>Údaje:
Směna a práce přesčas /
z toho práce v noci</t>
        </r>
      </text>
    </comment>
    <comment ref="K73" authorId="0" shapeId="0">
      <text>
        <r>
          <rPr>
            <sz val="12"/>
            <color indexed="81"/>
            <rFont val="Arial"/>
            <family val="2"/>
            <charset val="238"/>
          </rPr>
          <t>Údaje:
Směna a práce přesčas /
z toho práce v noci</t>
        </r>
      </text>
    </comment>
    <comment ref="O73" authorId="0" shapeId="0">
      <text>
        <r>
          <rPr>
            <sz val="12"/>
            <color indexed="81"/>
            <rFont val="Arial"/>
            <family val="2"/>
            <charset val="238"/>
          </rPr>
          <t>Údaje:
Směna a práce přesčas /
z toho práce v noci</t>
        </r>
      </text>
    </comment>
    <comment ref="S73" authorId="0" shapeId="0">
      <text>
        <r>
          <rPr>
            <sz val="12"/>
            <color indexed="81"/>
            <rFont val="Arial"/>
            <family val="2"/>
            <charset val="238"/>
          </rPr>
          <t>Údaje:
Směna a práce přesčas /
z toho práce v noci</t>
        </r>
      </text>
    </comment>
    <comment ref="W73" authorId="0" shapeId="0">
      <text>
        <r>
          <rPr>
            <sz val="12"/>
            <color indexed="81"/>
            <rFont val="Arial"/>
            <family val="2"/>
            <charset val="238"/>
          </rPr>
          <t>Údaje:
Směna a práce přesčas /
z toho práce v noci</t>
        </r>
      </text>
    </comment>
    <comment ref="AA73" authorId="0" shapeId="0">
      <text>
        <r>
          <rPr>
            <sz val="12"/>
            <color indexed="81"/>
            <rFont val="Arial"/>
            <family val="2"/>
            <charset val="238"/>
          </rPr>
          <t>Údaje:
Směna a práce přesčas /
z toho práce v noci</t>
        </r>
      </text>
    </comment>
    <comment ref="AE73" authorId="0" shapeId="0">
      <text>
        <r>
          <rPr>
            <sz val="12"/>
            <color indexed="81"/>
            <rFont val="Arial"/>
            <family val="2"/>
            <charset val="238"/>
          </rPr>
          <t>Údaje:
Směna a práce přesčas /
z toho práce v noci</t>
        </r>
      </text>
    </comment>
    <comment ref="AI73" authorId="0" shapeId="0">
      <text>
        <r>
          <rPr>
            <sz val="12"/>
            <color indexed="81"/>
            <rFont val="Arial"/>
            <family val="2"/>
            <charset val="238"/>
          </rPr>
          <t>Údaje:
Směna a práce přesčas /
z toho práce v noci</t>
        </r>
      </text>
    </comment>
    <comment ref="AM73" authorId="0" shapeId="0">
      <text>
        <r>
          <rPr>
            <sz val="12"/>
            <color indexed="81"/>
            <rFont val="Arial"/>
            <family val="2"/>
            <charset val="238"/>
          </rPr>
          <t>Údaje:
Směna a práce přesčas /
z toho práce v noci</t>
        </r>
      </text>
    </comment>
    <comment ref="AQ73" authorId="0" shapeId="0">
      <text>
        <r>
          <rPr>
            <sz val="12"/>
            <color indexed="81"/>
            <rFont val="Arial"/>
            <family val="2"/>
            <charset val="238"/>
          </rPr>
          <t>Údaje:
Směna a práce přesčas /
z toho práce v noci</t>
        </r>
      </text>
    </comment>
    <comment ref="AU73" authorId="0" shapeId="0">
      <text>
        <r>
          <rPr>
            <sz val="12"/>
            <color indexed="81"/>
            <rFont val="Arial"/>
            <family val="2"/>
            <charset val="238"/>
          </rPr>
          <t>Údaje:
Směna a práce přesčas /
z toho práce v noci</t>
        </r>
      </text>
    </comment>
    <comment ref="AY73" authorId="0" shapeId="0">
      <text>
        <r>
          <rPr>
            <sz val="12"/>
            <color indexed="81"/>
            <rFont val="Arial"/>
            <family val="2"/>
            <charset val="238"/>
          </rPr>
          <t>Údaje:
Směna a práce přesčas /
z toho práce v noci</t>
        </r>
      </text>
    </comment>
    <comment ref="BC73" authorId="0" shapeId="0">
      <text>
        <r>
          <rPr>
            <sz val="12"/>
            <color indexed="81"/>
            <rFont val="Arial"/>
            <family val="2"/>
            <charset val="238"/>
          </rPr>
          <t>Údaje:
Směna a práce přesčas /
z toho práce v noci</t>
        </r>
      </text>
    </comment>
    <comment ref="BG74" authorId="0" shapeId="0">
      <text>
        <r>
          <rPr>
            <sz val="12"/>
            <color indexed="81"/>
            <rFont val="Arial"/>
            <family val="2"/>
            <charset val="238"/>
          </rPr>
          <t>Doba pracovní pohotovosti</t>
        </r>
      </text>
    </comment>
    <comment ref="BG75" authorId="0" shapeId="0">
      <text>
        <r>
          <rPr>
            <sz val="12"/>
            <color indexed="81"/>
            <rFont val="Arial"/>
            <family val="2"/>
            <charset val="238"/>
          </rPr>
          <t>Přímá pedagogická činnost celkem</t>
        </r>
      </text>
    </comment>
  </commentList>
</comments>
</file>

<file path=xl/sharedStrings.xml><?xml version="1.0" encoding="utf-8"?>
<sst xmlns="http://schemas.openxmlformats.org/spreadsheetml/2006/main" count="424" uniqueCount="30">
  <si>
    <t>Datum</t>
  </si>
  <si>
    <t>Den</t>
  </si>
  <si>
    <t>Svátky</t>
  </si>
  <si>
    <t>Svátek</t>
  </si>
  <si>
    <t>Celkem</t>
  </si>
  <si>
    <t>Datum zahájení kurzu:</t>
  </si>
  <si>
    <t>Datum ukončení kurzu:</t>
  </si>
  <si>
    <t>Název a místo konání kurzu:</t>
  </si>
  <si>
    <t xml:space="preserve">Výkaz sestavil: </t>
  </si>
  <si>
    <t>Podpis:</t>
  </si>
  <si>
    <t xml:space="preserve">Datum: </t>
  </si>
  <si>
    <t>Pracovní doba celkem</t>
  </si>
  <si>
    <t>Dělená směna</t>
  </si>
  <si>
    <t>Pracovní pohotovost celkem</t>
  </si>
  <si>
    <t>Přímá ped. činnost celkem</t>
  </si>
  <si>
    <t>Směna</t>
  </si>
  <si>
    <t>od</t>
  </si>
  <si>
    <t>do</t>
  </si>
  <si>
    <t>Pracovní pohotovost</t>
  </si>
  <si>
    <t>Práce celkem / v noci</t>
  </si>
  <si>
    <t>Směny ve všední den</t>
  </si>
  <si>
    <t>Směny v So a Ne</t>
  </si>
  <si>
    <t>Přesčas ve všední den</t>
  </si>
  <si>
    <t>Přesčas v So a Ne</t>
  </si>
  <si>
    <t>Zam.</t>
  </si>
  <si>
    <t>Přímá ped. činnost (hod.)</t>
  </si>
  <si>
    <t>Práce přesčas</t>
  </si>
  <si>
    <t>Práce v noci</t>
  </si>
  <si>
    <t>Obchodní akademie Vinohradská</t>
  </si>
  <si>
    <t>So, 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</si>
</sst>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yy;@"/>
    <numFmt numFmtId="165" formatCode="ddd"/>
    <numFmt numFmtId="166" formatCode="d/m/"/>
    <numFmt numFmtId="167" formatCode="[h]:mm"/>
    <numFmt numFmtId="168" formatCode="#,##0.0\ _K_č"/>
  </numFmts>
  <fonts count="16" x14ac:knownFonts="1">
    <font>
      <sz val="10"/>
      <name val="Arial"/>
      <charset val="238"/>
    </font>
    <font>
      <sz val="8"/>
      <name val="Arial"/>
      <family val="2"/>
      <charset val="238"/>
    </font>
    <font>
      <b/>
      <sz val="12"/>
      <name val="Arial"/>
      <family val="2"/>
      <charset val="238"/>
    </font>
    <font>
      <sz val="10"/>
      <name val="Arial"/>
      <family val="2"/>
      <charset val="238"/>
    </font>
    <font>
      <b/>
      <sz val="10"/>
      <name val="Arial"/>
      <family val="2"/>
      <charset val="238"/>
    </font>
    <font>
      <i/>
      <sz val="10"/>
      <name val="Arial"/>
      <family val="2"/>
      <charset val="238"/>
    </font>
    <font>
      <b/>
      <sz val="16"/>
      <name val="Monotype Corsiva"/>
      <family val="4"/>
      <charset val="238"/>
    </font>
    <font>
      <sz val="7"/>
      <name val="Arial"/>
      <family val="2"/>
      <charset val="238"/>
    </font>
    <font>
      <b/>
      <sz val="10"/>
      <name val="Arial"/>
      <family val="2"/>
      <charset val="238"/>
    </font>
    <font>
      <b/>
      <sz val="7"/>
      <name val="Arial"/>
      <family val="2"/>
      <charset val="238"/>
    </font>
    <font>
      <sz val="7"/>
      <name val="Arial"/>
      <family val="2"/>
      <charset val="238"/>
    </font>
    <font>
      <sz val="6"/>
      <name val="Monotype Corsiva"/>
      <family val="4"/>
      <charset val="238"/>
    </font>
    <font>
      <i/>
      <sz val="7.5"/>
      <name val="Arial"/>
      <family val="2"/>
      <charset val="238"/>
    </font>
    <font>
      <b/>
      <i/>
      <sz val="10"/>
      <name val="Arial"/>
      <family val="2"/>
      <charset val="238"/>
    </font>
    <font>
      <sz val="12"/>
      <color indexed="81"/>
      <name val="Arial"/>
      <family val="2"/>
      <charset val="238"/>
    </font>
    <font>
      <i/>
      <sz val="8"/>
      <name val="Arial"/>
      <family val="2"/>
      <charset val="238"/>
    </font>
  </fonts>
  <fills count="4">
    <fill>
      <patternFill patternType="none"/>
    </fill>
    <fill>
      <patternFill patternType="gray125"/>
    </fill>
    <fill>
      <patternFill patternType="solid">
        <fgColor rgb="FF92D050"/>
        <bgColor indexed="64"/>
      </patternFill>
    </fill>
    <fill>
      <patternFill patternType="solid">
        <fgColor theme="5" tint="0.39994506668294322"/>
        <bgColor indexed="64"/>
      </patternFill>
    </fill>
  </fills>
  <borders count="67">
    <border>
      <left/>
      <right/>
      <top/>
      <bottom/>
      <diagonal/>
    </border>
    <border>
      <left style="hair">
        <color indexed="64"/>
      </left>
      <right style="hair">
        <color indexed="64"/>
      </right>
      <top style="hair">
        <color indexed="64"/>
      </top>
      <bottom style="hair">
        <color indexed="64"/>
      </bottom>
      <diagonal/>
    </border>
    <border>
      <left style="medium">
        <color indexed="64"/>
      </left>
      <right style="thick">
        <color indexed="64"/>
      </right>
      <top style="thick">
        <color indexed="64"/>
      </top>
      <bottom style="hair">
        <color indexed="64"/>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hair">
        <color indexed="64"/>
      </bottom>
      <diagonal/>
    </border>
    <border>
      <left style="hair">
        <color indexed="64"/>
      </left>
      <right style="hair">
        <color indexed="64"/>
      </right>
      <top style="thick">
        <color indexed="64"/>
      </top>
      <bottom style="hair">
        <color indexed="64"/>
      </bottom>
      <diagonal/>
    </border>
    <border>
      <left/>
      <right style="hair">
        <color indexed="64"/>
      </right>
      <top style="thick">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ck">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medium">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right/>
      <top/>
      <bottom style="thick">
        <color indexed="64"/>
      </bottom>
      <diagonal/>
    </border>
    <border>
      <left style="thick">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thick">
        <color indexed="64"/>
      </top>
      <bottom style="hair">
        <color indexed="64"/>
      </bottom>
      <diagonal/>
    </border>
    <border>
      <left style="thick">
        <color indexed="64"/>
      </left>
      <right style="hair">
        <color indexed="64"/>
      </right>
      <top style="hair">
        <color indexed="64"/>
      </top>
      <bottom/>
      <diagonal/>
    </border>
    <border>
      <left style="hair">
        <color indexed="64"/>
      </left>
      <right style="medium">
        <color indexed="64"/>
      </right>
      <top style="hair">
        <color indexed="64"/>
      </top>
      <bottom/>
      <diagonal/>
    </border>
    <border>
      <left style="thick">
        <color indexed="64"/>
      </left>
      <right/>
      <top style="thick">
        <color indexed="64"/>
      </top>
      <bottom style="hair">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thick">
        <color indexed="64"/>
      </left>
      <right style="hair">
        <color indexed="64"/>
      </right>
      <top style="thick">
        <color indexed="64"/>
      </top>
      <bottom style="thin">
        <color indexed="64"/>
      </bottom>
      <diagonal/>
    </border>
    <border>
      <left style="hair">
        <color indexed="64"/>
      </left>
      <right style="medium">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top/>
      <bottom style="thick">
        <color indexed="64"/>
      </bottom>
      <diagonal/>
    </border>
    <border>
      <left/>
      <right style="medium">
        <color indexed="64"/>
      </right>
      <top/>
      <bottom style="thick">
        <color indexed="64"/>
      </bottom>
      <diagonal/>
    </border>
    <border>
      <left style="thick">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hair">
        <color indexed="64"/>
      </top>
      <bottom/>
      <diagonal/>
    </border>
    <border>
      <left/>
      <right style="medium">
        <color indexed="64"/>
      </right>
      <top style="hair">
        <color indexed="64"/>
      </top>
      <bottom/>
      <diagonal/>
    </border>
    <border>
      <left style="medium">
        <color indexed="64"/>
      </left>
      <right style="thick">
        <color indexed="64"/>
      </right>
      <top/>
      <bottom style="thick">
        <color indexed="64"/>
      </bottom>
      <diagonal/>
    </border>
    <border>
      <left style="medium">
        <color indexed="64"/>
      </left>
      <right style="hair">
        <color indexed="64"/>
      </right>
      <top style="thick">
        <color indexed="64"/>
      </top>
      <bottom style="hair">
        <color indexed="64"/>
      </bottom>
      <diagonal/>
    </border>
    <border>
      <left style="medium">
        <color indexed="64"/>
      </left>
      <right style="hair">
        <color indexed="64"/>
      </right>
      <top style="thick">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medium">
        <color indexed="64"/>
      </right>
      <top/>
      <bottom style="thick">
        <color indexed="64"/>
      </bottom>
      <diagonal/>
    </border>
    <border>
      <left/>
      <right style="hair">
        <color indexed="64"/>
      </right>
      <top/>
      <bottom style="hair">
        <color indexed="64"/>
      </bottom>
      <diagonal/>
    </border>
    <border>
      <left style="thick">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ck">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top/>
      <bottom/>
      <diagonal/>
    </border>
    <border>
      <left/>
      <right style="medium">
        <color indexed="64"/>
      </right>
      <top/>
      <bottom/>
      <diagonal/>
    </border>
    <border>
      <left style="medium">
        <color indexed="64"/>
      </left>
      <right/>
      <top style="thick">
        <color indexed="64"/>
      </top>
      <bottom style="hair">
        <color indexed="64"/>
      </bottom>
      <diagonal/>
    </border>
    <border>
      <left style="thick">
        <color indexed="64"/>
      </left>
      <right/>
      <top style="hair">
        <color indexed="64"/>
      </top>
      <bottom style="thick">
        <color indexed="64"/>
      </bottom>
      <diagonal/>
    </border>
    <border>
      <left/>
      <right style="medium">
        <color indexed="64"/>
      </right>
      <top style="hair">
        <color indexed="64"/>
      </top>
      <bottom style="thick">
        <color indexed="64"/>
      </bottom>
      <diagonal/>
    </border>
  </borders>
  <cellStyleXfs count="2">
    <xf numFmtId="0" fontId="0" fillId="0" borderId="0"/>
    <xf numFmtId="0" fontId="3" fillId="0" borderId="0"/>
  </cellStyleXfs>
  <cellXfs count="180">
    <xf numFmtId="0" fontId="0" fillId="0" borderId="0" xfId="0"/>
    <xf numFmtId="0" fontId="5" fillId="0" borderId="1" xfId="0" applyFont="1" applyBorder="1" applyAlignment="1" applyProtection="1">
      <alignment vertical="center" wrapText="1"/>
    </xf>
    <xf numFmtId="0" fontId="0" fillId="0" borderId="0" xfId="0" applyProtection="1"/>
    <xf numFmtId="0" fontId="0" fillId="0" borderId="0" xfId="0" applyAlignment="1"/>
    <xf numFmtId="0" fontId="0" fillId="0" borderId="0" xfId="0" applyBorder="1" applyAlignment="1">
      <alignment vertical="center"/>
    </xf>
    <xf numFmtId="0" fontId="7" fillId="0" borderId="0" xfId="0" applyFont="1" applyBorder="1" applyAlignment="1">
      <alignment vertical="center" wrapText="1"/>
    </xf>
    <xf numFmtId="0" fontId="0" fillId="0" borderId="0" xfId="0" applyBorder="1" applyAlignment="1" applyProtection="1">
      <alignment vertical="center"/>
      <protection locked="0"/>
    </xf>
    <xf numFmtId="0" fontId="0" fillId="0" borderId="0" xfId="0" applyBorder="1" applyAlignment="1" applyProtection="1">
      <alignment vertical="center"/>
    </xf>
    <xf numFmtId="0" fontId="7" fillId="0" borderId="0" xfId="0" applyFont="1" applyBorder="1" applyAlignment="1" applyProtection="1">
      <alignment vertical="center" wrapText="1"/>
    </xf>
    <xf numFmtId="0" fontId="8" fillId="0" borderId="0" xfId="0" applyFont="1" applyAlignment="1">
      <alignment horizontal="center"/>
    </xf>
    <xf numFmtId="0" fontId="8" fillId="0" borderId="0" xfId="0" applyFont="1" applyBorder="1" applyAlignment="1">
      <alignment horizontal="center" vertical="center"/>
    </xf>
    <xf numFmtId="0" fontId="9" fillId="0" borderId="2" xfId="0" applyFont="1" applyBorder="1" applyAlignment="1" applyProtection="1">
      <alignment horizontal="center" vertical="center"/>
    </xf>
    <xf numFmtId="0" fontId="0" fillId="0" borderId="0" xfId="0" applyAlignment="1">
      <alignment horizontal="right"/>
    </xf>
    <xf numFmtId="167" fontId="0" fillId="0" borderId="1" xfId="0" applyNumberFormat="1" applyBorder="1" applyAlignment="1" applyProtection="1">
      <alignment horizontal="center" vertical="center" shrinkToFit="1"/>
      <protection locked="0"/>
    </xf>
    <xf numFmtId="0" fontId="0" fillId="0" borderId="0" xfId="0" applyAlignment="1" applyProtection="1">
      <alignment horizontal="left"/>
    </xf>
    <xf numFmtId="0" fontId="0" fillId="0" borderId="0" xfId="0" applyAlignment="1" applyProtection="1"/>
    <xf numFmtId="167" fontId="0" fillId="0" borderId="25" xfId="0" applyNumberFormat="1" applyBorder="1" applyAlignment="1" applyProtection="1">
      <alignment horizontal="center" vertical="center" shrinkToFit="1"/>
      <protection locked="0"/>
    </xf>
    <xf numFmtId="16" fontId="7" fillId="0" borderId="26" xfId="0" applyNumberFormat="1" applyFont="1" applyBorder="1" applyAlignment="1" applyProtection="1">
      <alignment vertical="center" textRotation="90"/>
    </xf>
    <xf numFmtId="16" fontId="0" fillId="0" borderId="27" xfId="0" applyNumberFormat="1" applyBorder="1" applyAlignment="1" applyProtection="1">
      <alignment wrapText="1"/>
      <protection locked="0"/>
    </xf>
    <xf numFmtId="165" fontId="0" fillId="0" borderId="28" xfId="0" applyNumberFormat="1" applyBorder="1" applyAlignment="1" applyProtection="1">
      <alignment horizontal="center" vertical="center"/>
    </xf>
    <xf numFmtId="167" fontId="0" fillId="0" borderId="34" xfId="0" applyNumberFormat="1" applyBorder="1" applyAlignment="1" applyProtection="1">
      <alignment horizontal="center" vertical="center" shrinkToFit="1"/>
      <protection locked="0"/>
    </xf>
    <xf numFmtId="0" fontId="8" fillId="0" borderId="35" xfId="0" applyFont="1" applyBorder="1" applyAlignment="1">
      <alignment horizontal="center" vertical="center" shrinkToFit="1"/>
    </xf>
    <xf numFmtId="0" fontId="9" fillId="0" borderId="4"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5" xfId="0" applyFont="1" applyBorder="1" applyAlignment="1" applyProtection="1">
      <alignment horizontal="center" vertical="center"/>
    </xf>
    <xf numFmtId="0" fontId="4" fillId="0" borderId="29"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8" fillId="0" borderId="5" xfId="0" applyNumberFormat="1"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8" fillId="0" borderId="4" xfId="0" applyFont="1" applyBorder="1" applyAlignment="1">
      <alignment horizontal="center" vertical="center" shrinkToFit="1"/>
    </xf>
    <xf numFmtId="0" fontId="10" fillId="0" borderId="0" xfId="0" applyFont="1" applyBorder="1" applyAlignment="1" applyProtection="1">
      <alignment horizontal="left" vertical="center"/>
    </xf>
    <xf numFmtId="0" fontId="10" fillId="0" borderId="0" xfId="0" applyNumberFormat="1" applyFont="1" applyBorder="1" applyAlignment="1" applyProtection="1">
      <alignment horizontal="center"/>
    </xf>
    <xf numFmtId="0" fontId="9" fillId="0" borderId="0" xfId="0" applyFont="1" applyBorder="1" applyAlignment="1" applyProtection="1">
      <alignment horizontal="center" vertical="center"/>
    </xf>
    <xf numFmtId="165" fontId="0" fillId="0" borderId="40" xfId="0" applyNumberFormat="1" applyBorder="1" applyAlignment="1" applyProtection="1">
      <alignment horizontal="center" vertical="center"/>
    </xf>
    <xf numFmtId="165" fontId="0" fillId="0" borderId="27" xfId="0" applyNumberFormat="1" applyBorder="1" applyAlignment="1" applyProtection="1">
      <alignment horizontal="center" vertical="center"/>
    </xf>
    <xf numFmtId="167" fontId="0" fillId="0" borderId="41" xfId="0" applyNumberFormat="1" applyBorder="1" applyAlignment="1" applyProtection="1">
      <alignment horizontal="center" vertical="center" shrinkToFit="1"/>
      <protection locked="0"/>
    </xf>
    <xf numFmtId="167" fontId="0" fillId="0" borderId="18" xfId="0" applyNumberFormat="1" applyBorder="1" applyAlignment="1" applyProtection="1">
      <alignment horizontal="center" vertical="center" shrinkToFit="1"/>
      <protection locked="0"/>
    </xf>
    <xf numFmtId="167" fontId="0" fillId="0" borderId="42" xfId="0" applyNumberFormat="1" applyBorder="1" applyAlignment="1" applyProtection="1">
      <alignment horizontal="center" vertical="center" shrinkToFit="1"/>
      <protection locked="0"/>
    </xf>
    <xf numFmtId="167" fontId="0" fillId="0" borderId="11" xfId="0" applyNumberFormat="1" applyBorder="1" applyAlignment="1" applyProtection="1">
      <alignment horizontal="center" vertical="center" shrinkToFit="1"/>
      <protection locked="0"/>
    </xf>
    <xf numFmtId="167" fontId="0" fillId="0" borderId="43" xfId="0" applyNumberFormat="1" applyBorder="1" applyAlignment="1" applyProtection="1">
      <alignment horizontal="center" vertical="center" shrinkToFit="1"/>
      <protection locked="0"/>
    </xf>
    <xf numFmtId="167" fontId="0" fillId="0" borderId="33" xfId="0" applyNumberFormat="1" applyBorder="1" applyAlignment="1" applyProtection="1">
      <alignment horizontal="center" vertical="center" shrinkToFit="1"/>
      <protection locked="0"/>
    </xf>
    <xf numFmtId="0" fontId="6" fillId="0" borderId="0" xfId="0" applyFont="1" applyFill="1" applyAlignment="1" applyProtection="1">
      <alignment horizontal="center"/>
    </xf>
    <xf numFmtId="0" fontId="6" fillId="0" borderId="0" xfId="0" applyFont="1" applyFill="1" applyAlignment="1">
      <alignment horizontal="center"/>
    </xf>
    <xf numFmtId="0" fontId="8" fillId="0" borderId="0" xfId="0" applyFont="1" applyFill="1"/>
    <xf numFmtId="0" fontId="2" fillId="0" borderId="0" xfId="0" applyFont="1" applyFill="1" applyAlignment="1" applyProtection="1">
      <alignment horizontal="center"/>
    </xf>
    <xf numFmtId="0" fontId="2" fillId="0" borderId="0" xfId="0" applyFont="1" applyFill="1" applyAlignment="1">
      <alignment horizontal="center"/>
    </xf>
    <xf numFmtId="0" fontId="4" fillId="0" borderId="0" xfId="0" applyFont="1" applyFill="1" applyAlignment="1" applyProtection="1">
      <alignment horizontal="left"/>
    </xf>
    <xf numFmtId="0" fontId="4" fillId="0" borderId="0" xfId="0" applyFont="1" applyFill="1" applyAlignment="1" applyProtection="1">
      <alignment horizontal="left"/>
      <protection locked="0"/>
    </xf>
    <xf numFmtId="0" fontId="3" fillId="0" borderId="0" xfId="0" applyFont="1" applyFill="1"/>
    <xf numFmtId="0" fontId="8" fillId="0" borderId="0" xfId="0" applyFont="1" applyFill="1" applyProtection="1"/>
    <xf numFmtId="0" fontId="4" fillId="0" borderId="0" xfId="0" applyFont="1" applyFill="1" applyBorder="1" applyAlignment="1" applyProtection="1">
      <alignment horizontal="center" vertical="center"/>
    </xf>
    <xf numFmtId="0" fontId="0" fillId="0" borderId="0" xfId="0" applyFill="1" applyProtection="1"/>
    <xf numFmtId="0" fontId="8" fillId="0" borderId="0" xfId="0" applyFont="1" applyFill="1" applyBorder="1" applyAlignment="1" applyProtection="1">
      <alignment vertical="center"/>
    </xf>
    <xf numFmtId="0" fontId="8" fillId="0" borderId="0"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3"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3" fillId="0" borderId="7" xfId="0" applyFont="1" applyFill="1" applyBorder="1" applyAlignment="1" applyProtection="1">
      <alignment vertical="center"/>
    </xf>
    <xf numFmtId="0" fontId="13" fillId="0" borderId="6" xfId="0" applyFont="1" applyFill="1" applyBorder="1" applyAlignment="1" applyProtection="1">
      <alignment vertical="center"/>
    </xf>
    <xf numFmtId="0" fontId="5" fillId="0" borderId="6"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 xfId="0" applyFont="1" applyFill="1" applyBorder="1" applyAlignment="1" applyProtection="1">
      <alignment vertical="center"/>
    </xf>
    <xf numFmtId="0" fontId="5" fillId="0" borderId="1" xfId="0" applyFont="1" applyFill="1" applyBorder="1" applyAlignment="1" applyProtection="1">
      <alignment vertical="center"/>
    </xf>
    <xf numFmtId="164" fontId="12" fillId="0" borderId="0" xfId="0" applyNumberFormat="1" applyFont="1" applyFill="1" applyBorder="1" applyProtection="1"/>
    <xf numFmtId="0" fontId="13" fillId="0" borderId="53" xfId="0" applyFont="1" applyFill="1" applyBorder="1" applyAlignment="1" applyProtection="1">
      <alignment vertical="center"/>
    </xf>
    <xf numFmtId="0" fontId="13" fillId="0" borderId="25" xfId="0" applyFont="1" applyFill="1" applyBorder="1" applyAlignment="1" applyProtection="1">
      <alignment vertical="center"/>
    </xf>
    <xf numFmtId="0" fontId="5" fillId="0" borderId="25"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pplyProtection="1">
      <alignment vertical="center"/>
    </xf>
    <xf numFmtId="0" fontId="10" fillId="0" borderId="0" xfId="0" applyFont="1" applyFill="1" applyBorder="1" applyAlignment="1" applyProtection="1">
      <alignment vertical="center"/>
    </xf>
    <xf numFmtId="0" fontId="0" fillId="0" borderId="0" xfId="0" applyFill="1" applyAlignment="1" applyProtection="1">
      <alignment vertical="center"/>
    </xf>
    <xf numFmtId="0" fontId="8" fillId="0" borderId="0" xfId="0" applyFont="1" applyFill="1" applyBorder="1" applyProtection="1"/>
    <xf numFmtId="0" fontId="13" fillId="0" borderId="25" xfId="0" applyNumberFormat="1" applyFont="1" applyFill="1" applyBorder="1" applyAlignment="1" applyProtection="1">
      <alignment horizontal="center" vertical="center"/>
    </xf>
    <xf numFmtId="0" fontId="8" fillId="0" borderId="61" xfId="0" applyFont="1" applyBorder="1" applyAlignment="1">
      <alignment horizontal="center" vertical="center" shrinkToFit="1"/>
    </xf>
    <xf numFmtId="1" fontId="13" fillId="3" borderId="42" xfId="0" applyNumberFormat="1" applyFont="1" applyFill="1" applyBorder="1" applyAlignment="1" applyProtection="1">
      <alignment horizontal="center" vertical="center"/>
    </xf>
    <xf numFmtId="1" fontId="15" fillId="3" borderId="1" xfId="0" applyNumberFormat="1" applyFont="1" applyFill="1" applyBorder="1" applyAlignment="1" applyProtection="1">
      <alignment horizontal="center" vertical="center"/>
    </xf>
    <xf numFmtId="1" fontId="15" fillId="3" borderId="11" xfId="0" applyNumberFormat="1" applyFont="1" applyFill="1" applyBorder="1" applyAlignment="1" applyProtection="1">
      <alignment horizontal="center" vertical="center"/>
    </xf>
    <xf numFmtId="0" fontId="13" fillId="2" borderId="64" xfId="0" applyNumberFormat="1" applyFont="1" applyFill="1" applyBorder="1" applyAlignment="1" applyProtection="1">
      <alignment horizontal="center" vertical="center"/>
    </xf>
    <xf numFmtId="1" fontId="15" fillId="2" borderId="6" xfId="0" applyNumberFormat="1" applyFont="1" applyFill="1" applyBorder="1" applyAlignment="1" applyProtection="1">
      <alignment horizontal="center" vertical="center"/>
    </xf>
    <xf numFmtId="1" fontId="15" fillId="2" borderId="13" xfId="0" applyNumberFormat="1" applyFont="1" applyFill="1" applyBorder="1" applyAlignment="1" applyProtection="1">
      <alignment horizontal="center" vertical="center"/>
    </xf>
    <xf numFmtId="0" fontId="13" fillId="2" borderId="44" xfId="0" applyNumberFormat="1" applyFont="1" applyFill="1" applyBorder="1" applyAlignment="1" applyProtection="1">
      <alignment horizontal="center" vertical="center"/>
    </xf>
    <xf numFmtId="1" fontId="15" fillId="2" borderId="45" xfId="0" applyNumberFormat="1" applyFont="1" applyFill="1" applyBorder="1" applyAlignment="1" applyProtection="1">
      <alignment horizontal="center" vertical="center"/>
    </xf>
    <xf numFmtId="1" fontId="15" fillId="2" borderId="15" xfId="0" applyNumberFormat="1" applyFont="1" applyFill="1" applyBorder="1" applyAlignment="1" applyProtection="1">
      <alignment horizontal="center" vertical="center"/>
    </xf>
    <xf numFmtId="1" fontId="13" fillId="3" borderId="39" xfId="0" applyNumberFormat="1" applyFont="1" applyFill="1" applyBorder="1" applyAlignment="1" applyProtection="1">
      <alignment horizontal="center" vertical="center"/>
    </xf>
    <xf numFmtId="1" fontId="15" fillId="3" borderId="6" xfId="0" applyNumberFormat="1" applyFont="1" applyFill="1" applyBorder="1" applyAlignment="1" applyProtection="1">
      <alignment horizontal="center" vertical="center"/>
    </xf>
    <xf numFmtId="1" fontId="15" fillId="3" borderId="13" xfId="0" applyNumberFormat="1" applyFont="1" applyFill="1" applyBorder="1" applyAlignment="1" applyProtection="1">
      <alignment horizontal="center" vertical="center"/>
    </xf>
    <xf numFmtId="1" fontId="13" fillId="3" borderId="44" xfId="0" applyNumberFormat="1" applyFont="1" applyFill="1" applyBorder="1" applyAlignment="1" applyProtection="1">
      <alignment horizontal="center" vertical="center"/>
    </xf>
    <xf numFmtId="1" fontId="15" fillId="3" borderId="45" xfId="0" applyNumberFormat="1" applyFont="1" applyFill="1" applyBorder="1" applyAlignment="1" applyProtection="1">
      <alignment horizontal="center" vertical="center"/>
    </xf>
    <xf numFmtId="1" fontId="15" fillId="3" borderId="15" xfId="0" applyNumberFormat="1" applyFont="1" applyFill="1" applyBorder="1" applyAlignment="1" applyProtection="1">
      <alignment horizontal="center" vertical="center"/>
    </xf>
    <xf numFmtId="1" fontId="13" fillId="3" borderId="6" xfId="0" applyNumberFormat="1" applyFont="1" applyFill="1" applyBorder="1" applyAlignment="1" applyProtection="1">
      <alignment horizontal="center" vertical="center" shrinkToFit="1"/>
    </xf>
    <xf numFmtId="0" fontId="4" fillId="0" borderId="5" xfId="0" applyNumberFormat="1" applyFont="1" applyBorder="1" applyAlignment="1" applyProtection="1">
      <alignment horizontal="center" vertical="center" shrinkToFit="1"/>
    </xf>
    <xf numFmtId="1" fontId="13" fillId="3" borderId="1" xfId="0" applyNumberFormat="1" applyFont="1" applyFill="1" applyBorder="1" applyAlignment="1" applyProtection="1">
      <alignment horizontal="center" vertical="center" shrinkToFit="1"/>
    </xf>
    <xf numFmtId="164" fontId="15" fillId="0" borderId="1" xfId="0" applyNumberFormat="1" applyFont="1" applyBorder="1" applyProtection="1"/>
    <xf numFmtId="164" fontId="15" fillId="0" borderId="1" xfId="0" applyNumberFormat="1" applyFont="1" applyFill="1" applyBorder="1" applyAlignment="1" applyProtection="1">
      <alignment vertical="center"/>
    </xf>
    <xf numFmtId="164" fontId="1" fillId="0" borderId="1" xfId="0" applyNumberFormat="1" applyFont="1" applyFill="1" applyBorder="1" applyAlignment="1">
      <alignment vertical="center"/>
    </xf>
    <xf numFmtId="0" fontId="5" fillId="3" borderId="22" xfId="0" applyFont="1" applyFill="1" applyBorder="1" applyAlignment="1" applyProtection="1">
      <alignment horizontal="left" vertical="center" shrinkToFit="1"/>
    </xf>
    <xf numFmtId="0" fontId="5" fillId="3" borderId="19" xfId="0" applyFont="1" applyFill="1" applyBorder="1" applyAlignment="1" applyProtection="1">
      <alignment horizontal="left" vertical="center" shrinkToFit="1"/>
    </xf>
    <xf numFmtId="0" fontId="11" fillId="0" borderId="0" xfId="0" applyFont="1" applyBorder="1" applyAlignment="1" applyProtection="1">
      <alignment horizontal="center"/>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167" fontId="0" fillId="0" borderId="42" xfId="0" applyNumberFormat="1" applyBorder="1" applyAlignment="1" applyProtection="1">
      <alignment horizontal="center" vertical="center" shrinkToFit="1"/>
    </xf>
    <xf numFmtId="167" fontId="0" fillId="0" borderId="1" xfId="0" applyNumberFormat="1" applyBorder="1" applyAlignment="1" applyProtection="1">
      <alignment horizontal="center" vertical="center" shrinkToFit="1"/>
    </xf>
    <xf numFmtId="167" fontId="0" fillId="0" borderId="11" xfId="0" applyNumberFormat="1" applyBorder="1" applyAlignment="1" applyProtection="1">
      <alignment horizontal="center" vertical="center" shrinkToFi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168" fontId="0" fillId="0" borderId="46" xfId="0" applyNumberFormat="1" applyBorder="1" applyAlignment="1" applyProtection="1">
      <alignment horizontal="center" vertical="center" shrinkToFit="1"/>
    </xf>
    <xf numFmtId="168" fontId="0" fillId="0" borderId="9" xfId="0" applyNumberFormat="1" applyBorder="1" applyAlignment="1" applyProtection="1">
      <alignment horizontal="center" vertical="center" shrinkToFit="1"/>
    </xf>
    <xf numFmtId="168" fontId="0" fillId="0" borderId="21" xfId="0" applyNumberFormat="1" applyBorder="1" applyAlignment="1" applyProtection="1">
      <alignment horizontal="center" vertical="center" shrinkToFi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0" fillId="0" borderId="47" xfId="0" applyNumberFormat="1" applyBorder="1" applyAlignment="1" applyProtection="1">
      <alignment horizontal="center" vertical="center"/>
      <protection locked="0"/>
    </xf>
    <xf numFmtId="0" fontId="0" fillId="0" borderId="48" xfId="0" applyNumberFormat="1" applyBorder="1" applyAlignment="1" applyProtection="1">
      <alignment horizontal="center" vertical="center"/>
      <protection locked="0"/>
    </xf>
    <xf numFmtId="0" fontId="0" fillId="0" borderId="49" xfId="0" applyNumberFormat="1" applyBorder="1" applyAlignment="1" applyProtection="1">
      <alignment horizontal="center" vertical="center"/>
      <protection locked="0"/>
    </xf>
    <xf numFmtId="16" fontId="0" fillId="0" borderId="14" xfId="0" applyNumberFormat="1" applyBorder="1" applyAlignment="1" applyProtection="1">
      <alignment horizontal="right"/>
    </xf>
    <xf numFmtId="16" fontId="0" fillId="0" borderId="15" xfId="0" applyNumberFormat="1" applyBorder="1" applyAlignment="1" applyProtection="1">
      <alignment horizontal="right"/>
    </xf>
    <xf numFmtId="166" fontId="0" fillId="0" borderId="39" xfId="0" applyNumberFormat="1" applyBorder="1" applyAlignment="1" applyProtection="1">
      <alignment horizontal="center"/>
    </xf>
    <xf numFmtId="166" fontId="0" fillId="0" borderId="6" xfId="0" applyNumberFormat="1" applyBorder="1" applyAlignment="1" applyProtection="1">
      <alignment horizontal="center"/>
    </xf>
    <xf numFmtId="166" fontId="0" fillId="0" borderId="13" xfId="0" applyNumberFormat="1" applyBorder="1" applyAlignment="1" applyProtection="1">
      <alignment horizontal="center"/>
    </xf>
    <xf numFmtId="165" fontId="0" fillId="0" borderId="44" xfId="0" applyNumberFormat="1" applyBorder="1" applyAlignment="1" applyProtection="1">
      <alignment horizontal="center"/>
    </xf>
    <xf numFmtId="165" fontId="0" fillId="0" borderId="45" xfId="0" applyNumberFormat="1" applyBorder="1" applyAlignment="1" applyProtection="1">
      <alignment horizontal="center"/>
    </xf>
    <xf numFmtId="165" fontId="0" fillId="0" borderId="15" xfId="0" applyNumberFormat="1" applyBorder="1" applyAlignment="1" applyProtection="1">
      <alignment horizont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5" fillId="3" borderId="54" xfId="0" applyFont="1" applyFill="1" applyBorder="1" applyAlignment="1" applyProtection="1">
      <alignment horizontal="left" vertical="center" shrinkToFit="1"/>
    </xf>
    <xf numFmtId="0" fontId="5" fillId="3" borderId="55" xfId="0" applyFont="1" applyFill="1" applyBorder="1" applyAlignment="1" applyProtection="1">
      <alignment horizontal="left" vertical="center" shrinkToFit="1"/>
    </xf>
    <xf numFmtId="0" fontId="5" fillId="3" borderId="65" xfId="0" applyFont="1" applyFill="1" applyBorder="1" applyAlignment="1" applyProtection="1">
      <alignment horizontal="left" vertical="center" shrinkToFit="1"/>
    </xf>
    <xf numFmtId="0" fontId="5" fillId="3" borderId="66" xfId="0" applyFont="1" applyFill="1" applyBorder="1" applyAlignment="1" applyProtection="1">
      <alignment horizontal="left" vertical="center" shrinkToFit="1"/>
    </xf>
    <xf numFmtId="0" fontId="0" fillId="0" borderId="16" xfId="0" applyBorder="1" applyAlignment="1">
      <alignment horizontal="left"/>
    </xf>
    <xf numFmtId="0" fontId="0" fillId="0" borderId="0" xfId="0" applyAlignment="1">
      <alignment horizontal="left"/>
    </xf>
    <xf numFmtId="14" fontId="0" fillId="0" borderId="16" xfId="0" applyNumberFormat="1" applyBorder="1" applyAlignment="1" applyProtection="1">
      <alignment horizontal="left"/>
      <protection locked="0"/>
    </xf>
    <xf numFmtId="14" fontId="0" fillId="0" borderId="0" xfId="0" applyNumberFormat="1" applyAlignment="1" applyProtection="1">
      <alignment horizontal="left"/>
      <protection locked="0"/>
    </xf>
    <xf numFmtId="14" fontId="0" fillId="0" borderId="12" xfId="0" applyNumberFormat="1" applyBorder="1" applyAlignment="1" applyProtection="1">
      <alignment horizontal="right"/>
    </xf>
    <xf numFmtId="14" fontId="0" fillId="0" borderId="13" xfId="0" applyNumberFormat="1" applyBorder="1" applyAlignment="1" applyProtection="1">
      <alignment horizontal="right"/>
    </xf>
    <xf numFmtId="0" fontId="0" fillId="0" borderId="0" xfId="0" applyNumberFormat="1" applyAlignment="1" applyProtection="1">
      <alignment horizontal="center"/>
    </xf>
    <xf numFmtId="0" fontId="6" fillId="0" borderId="0" xfId="0" applyFont="1" applyAlignment="1" applyProtection="1">
      <alignment horizontal="center"/>
      <protection locked="0"/>
    </xf>
    <xf numFmtId="0" fontId="2" fillId="0" borderId="0" xfId="0" applyFont="1" applyAlignment="1">
      <alignment horizontal="center" vertical="center"/>
    </xf>
    <xf numFmtId="0" fontId="4" fillId="0" borderId="0" xfId="0" applyFont="1" applyAlignment="1" applyProtection="1">
      <alignment horizontal="left"/>
      <protection locked="0"/>
    </xf>
    <xf numFmtId="0" fontId="0" fillId="0" borderId="0" xfId="0" applyAlignment="1" applyProtection="1">
      <alignment horizontal="left"/>
      <protection locked="0"/>
    </xf>
    <xf numFmtId="14" fontId="0" fillId="0" borderId="0" xfId="0" applyNumberFormat="1" applyAlignment="1" applyProtection="1">
      <alignment horizontal="left"/>
    </xf>
    <xf numFmtId="0" fontId="3" fillId="0" borderId="0" xfId="0" applyFont="1" applyAlignment="1">
      <alignment horizontal="left"/>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0" fillId="0" borderId="58" xfId="0" applyNumberFormat="1" applyBorder="1" applyAlignment="1" applyProtection="1">
      <alignment horizontal="center" vertical="center"/>
      <protection locked="0"/>
    </xf>
    <xf numFmtId="0" fontId="0" fillId="0" borderId="59" xfId="0" applyNumberFormat="1" applyBorder="1" applyAlignment="1" applyProtection="1">
      <alignment horizontal="center" vertical="center"/>
      <protection locked="0"/>
    </xf>
    <xf numFmtId="0" fontId="0" fillId="0" borderId="60" xfId="0" applyNumberFormat="1" applyBorder="1" applyAlignment="1" applyProtection="1">
      <alignment horizontal="center" vertical="center"/>
      <protection locked="0"/>
    </xf>
    <xf numFmtId="1" fontId="10" fillId="0" borderId="39" xfId="0" applyNumberFormat="1" applyFont="1" applyBorder="1" applyAlignment="1" applyProtection="1">
      <alignment horizontal="center"/>
    </xf>
    <xf numFmtId="0" fontId="10" fillId="0" borderId="6" xfId="0" applyNumberFormat="1" applyFont="1" applyBorder="1" applyAlignment="1" applyProtection="1">
      <alignment horizontal="center"/>
    </xf>
    <xf numFmtId="0" fontId="10" fillId="0" borderId="13" xfId="0" applyNumberFormat="1" applyFont="1" applyBorder="1" applyAlignment="1" applyProtection="1">
      <alignment horizontal="center"/>
    </xf>
    <xf numFmtId="0" fontId="3" fillId="2" borderId="22"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65" xfId="0" applyFont="1" applyFill="1" applyBorder="1" applyAlignment="1">
      <alignment horizontal="left" vertical="center" shrinkToFit="1"/>
    </xf>
    <xf numFmtId="0" fontId="3" fillId="2" borderId="66" xfId="0" applyFont="1" applyFill="1" applyBorder="1" applyAlignment="1">
      <alignment horizontal="left" vertical="center" shrinkToFit="1"/>
    </xf>
    <xf numFmtId="0" fontId="10" fillId="0" borderId="50" xfId="0" applyNumberFormat="1" applyFont="1" applyBorder="1" applyAlignment="1" applyProtection="1">
      <alignment horizontal="center"/>
    </xf>
    <xf numFmtId="0" fontId="10" fillId="0" borderId="51" xfId="0" applyNumberFormat="1" applyFont="1" applyBorder="1" applyAlignment="1" applyProtection="1">
      <alignment horizontal="center"/>
    </xf>
    <xf numFmtId="0" fontId="10" fillId="0" borderId="52" xfId="0" applyNumberFormat="1" applyFont="1" applyBorder="1" applyAlignment="1" applyProtection="1">
      <alignment horizontal="center"/>
    </xf>
    <xf numFmtId="0" fontId="10" fillId="0" borderId="46" xfId="0" applyNumberFormat="1" applyFont="1" applyBorder="1" applyAlignment="1" applyProtection="1">
      <alignment horizontal="center"/>
    </xf>
    <xf numFmtId="0" fontId="10" fillId="0" borderId="9" xfId="0" applyNumberFormat="1" applyFont="1" applyBorder="1" applyAlignment="1" applyProtection="1">
      <alignment horizontal="center"/>
    </xf>
    <xf numFmtId="0" fontId="10" fillId="0" borderId="21" xfId="0" applyNumberFormat="1" applyFont="1" applyBorder="1" applyAlignment="1" applyProtection="1">
      <alignment horizontal="center"/>
    </xf>
    <xf numFmtId="0" fontId="10" fillId="0" borderId="43" xfId="0" applyNumberFormat="1" applyFont="1" applyBorder="1" applyAlignment="1" applyProtection="1">
      <alignment horizontal="center"/>
    </xf>
    <xf numFmtId="0" fontId="10" fillId="0" borderId="34" xfId="0" applyNumberFormat="1" applyFont="1" applyBorder="1" applyAlignment="1" applyProtection="1">
      <alignment horizontal="center"/>
    </xf>
    <xf numFmtId="0" fontId="10" fillId="0" borderId="33" xfId="0" applyNumberFormat="1" applyFont="1" applyBorder="1" applyAlignment="1" applyProtection="1">
      <alignment horizontal="center"/>
    </xf>
    <xf numFmtId="0" fontId="11" fillId="0" borderId="0" xfId="0" applyFont="1" applyBorder="1" applyAlignment="1" applyProtection="1">
      <alignment horizontal="right" vertical="center"/>
    </xf>
    <xf numFmtId="0" fontId="10" fillId="0" borderId="30" xfId="0" applyFont="1" applyBorder="1" applyAlignment="1" applyProtection="1">
      <alignment horizontal="left" vertical="center"/>
    </xf>
    <xf numFmtId="0" fontId="10" fillId="0" borderId="31" xfId="0" applyFont="1" applyBorder="1" applyAlignment="1" applyProtection="1">
      <alignment horizontal="left" vertical="center"/>
    </xf>
    <xf numFmtId="0" fontId="10" fillId="0" borderId="22" xfId="0" applyFont="1" applyBorder="1" applyAlignment="1" applyProtection="1">
      <alignment horizontal="left" vertical="center"/>
    </xf>
    <xf numFmtId="0" fontId="10" fillId="0" borderId="19" xfId="0" applyFont="1" applyBorder="1" applyAlignment="1" applyProtection="1">
      <alignment horizontal="left" vertical="center"/>
    </xf>
    <xf numFmtId="0" fontId="10" fillId="0" borderId="36" xfId="0" applyFont="1" applyBorder="1" applyAlignment="1" applyProtection="1">
      <alignment horizontal="right" vertical="center"/>
    </xf>
    <xf numFmtId="0" fontId="10" fillId="0" borderId="37" xfId="0" applyFont="1" applyBorder="1" applyAlignment="1" applyProtection="1">
      <alignment horizontal="right" vertical="center"/>
    </xf>
    <xf numFmtId="0" fontId="10" fillId="0" borderId="23" xfId="0" applyFont="1" applyBorder="1" applyAlignment="1" applyProtection="1">
      <alignment horizontal="left" vertical="center"/>
    </xf>
    <xf numFmtId="0" fontId="10" fillId="0" borderId="24" xfId="0" applyFont="1" applyBorder="1" applyAlignment="1" applyProtection="1">
      <alignment horizontal="left" vertical="center"/>
    </xf>
  </cellXfs>
  <cellStyles count="2">
    <cellStyle name="Normální" xfId="0" builtinId="0"/>
    <cellStyle name="Normální 2" xfId="1"/>
  </cellStyles>
  <dxfs count="15">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ont>
        <b/>
        <i val="0"/>
        <color rgb="FFFF0000"/>
      </font>
      <fill>
        <patternFill>
          <bgColor rgb="FFFFFF00"/>
        </patternFill>
      </fill>
    </dxf>
    <dxf>
      <font>
        <b/>
        <i val="0"/>
        <color rgb="FFFF0000"/>
      </font>
      <fill>
        <patternFill>
          <bgColor theme="9" tint="0.39994506668294322"/>
        </patternFill>
      </fill>
    </dxf>
    <dxf>
      <fill>
        <patternFill patternType="lightGray">
          <fgColor rgb="FFFF0000"/>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91"/>
  <sheetViews>
    <sheetView showGridLines="0" showRowColHeaders="0" tabSelected="1" zoomScale="85" zoomScaleNormal="85" workbookViewId="0">
      <pane xSplit="2" ySplit="7" topLeftCell="C8" activePane="bottomRight" state="frozen"/>
      <selection pane="topRight" activeCell="D1" sqref="D1"/>
      <selection pane="bottomLeft" activeCell="A8" sqref="A8"/>
      <selection pane="bottomRight" activeCell="B8" sqref="B8"/>
    </sheetView>
  </sheetViews>
  <sheetFormatPr defaultColWidth="0" defaultRowHeight="12.75" zeroHeight="1" x14ac:dyDescent="0.2"/>
  <cols>
    <col min="1" max="1" width="3.140625" customWidth="1"/>
    <col min="2" max="2" width="14.85546875" customWidth="1"/>
    <col min="3" max="58" width="5.140625" customWidth="1"/>
    <col min="59" max="59" width="7.85546875" style="9" customWidth="1"/>
    <col min="60" max="60" width="1.5703125" style="50" customWidth="1"/>
    <col min="61" max="61" width="7.5703125" style="75" hidden="1" customWidth="1"/>
    <col min="62" max="62" width="1.5703125" style="50" customWidth="1"/>
    <col min="63" max="16384" width="7.28515625" style="44" hidden="1"/>
  </cols>
  <sheetData>
    <row r="1" spans="1:255" ht="21" x14ac:dyDescent="0.35">
      <c r="A1" s="142" t="s">
        <v>28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42"/>
      <c r="BI1" s="1" t="s">
        <v>2</v>
      </c>
      <c r="BJ1" s="42"/>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row>
    <row r="2" spans="1:255" ht="31.5" customHeight="1" x14ac:dyDescent="0.25">
      <c r="A2" s="143" t="str">
        <f>"F24: Evidence práce zaměstnanců na kurzu v roce "&amp; YEAR(BI2)</f>
        <v>F24: Evidence práce zaměstnanců na kurzu v roce 2024</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45"/>
      <c r="BI2" s="96">
        <v>45292</v>
      </c>
      <c r="BJ2" s="45"/>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row>
    <row r="3" spans="1:255" s="49" customFormat="1" x14ac:dyDescent="0.2">
      <c r="A3" s="147" t="s">
        <v>7</v>
      </c>
      <c r="B3" s="147"/>
      <c r="C3" s="147"/>
      <c r="D3" s="147"/>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47"/>
      <c r="BI3" s="96">
        <v>45380</v>
      </c>
      <c r="BJ3" s="47"/>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row>
    <row r="4" spans="1:255" x14ac:dyDescent="0.2">
      <c r="A4" s="136" t="s">
        <v>5</v>
      </c>
      <c r="B4" s="136"/>
      <c r="C4" s="136"/>
      <c r="D4" s="136"/>
      <c r="E4" s="138">
        <v>45323</v>
      </c>
      <c r="F4" s="138"/>
      <c r="I4" s="3"/>
      <c r="J4" s="3"/>
      <c r="K4" s="3"/>
      <c r="L4" s="12"/>
      <c r="M4" s="12"/>
      <c r="N4" s="136" t="s">
        <v>8</v>
      </c>
      <c r="O4" s="136"/>
      <c r="P4" s="136"/>
      <c r="Q4" s="145"/>
      <c r="R4" s="145"/>
      <c r="S4" s="145"/>
      <c r="T4" s="145"/>
      <c r="U4" s="145"/>
      <c r="V4" s="145"/>
      <c r="W4" s="145"/>
      <c r="X4" s="145"/>
      <c r="Y4" s="145"/>
      <c r="Z4" s="145"/>
      <c r="AA4" s="145"/>
      <c r="AB4" s="145"/>
      <c r="AC4" s="145"/>
      <c r="AD4" s="145"/>
      <c r="AE4" s="145"/>
      <c r="AF4" s="145"/>
      <c r="AG4" s="145"/>
      <c r="AH4" s="14"/>
      <c r="AI4" s="2" t="s">
        <v>10</v>
      </c>
      <c r="AJ4" s="2"/>
      <c r="AK4" s="146">
        <f ca="1">TODAY()</f>
        <v>45286</v>
      </c>
      <c r="AL4" s="146"/>
      <c r="AM4" s="146"/>
      <c r="AN4" s="146"/>
      <c r="AO4" s="15" t="s">
        <v>9</v>
      </c>
      <c r="AP4" s="2"/>
      <c r="AQ4" s="2"/>
      <c r="AR4" s="14"/>
      <c r="AS4" s="14"/>
      <c r="AT4" s="14"/>
      <c r="AU4" s="2"/>
      <c r="AV4" s="15"/>
      <c r="AW4" s="15"/>
      <c r="AX4" s="15"/>
      <c r="AY4" s="2"/>
      <c r="AZ4" s="2"/>
      <c r="BA4" s="2"/>
      <c r="BB4" s="2"/>
      <c r="BC4" s="141"/>
      <c r="BD4" s="141"/>
      <c r="BE4" s="141"/>
      <c r="BF4" s="141"/>
      <c r="BG4" s="141"/>
      <c r="BI4" s="96">
        <v>45383</v>
      </c>
    </row>
    <row r="5" spans="1:255" ht="13.5" thickBot="1" x14ac:dyDescent="0.25">
      <c r="A5" s="135" t="s">
        <v>6</v>
      </c>
      <c r="B5" s="135"/>
      <c r="C5" s="135"/>
      <c r="D5" s="135"/>
      <c r="E5" s="137">
        <v>45334</v>
      </c>
      <c r="F5" s="137"/>
      <c r="BI5" s="96">
        <v>45413</v>
      </c>
    </row>
    <row r="6" spans="1:255" s="52" customFormat="1" ht="13.5" thickTop="1" x14ac:dyDescent="0.2">
      <c r="A6" s="139" t="s">
        <v>0</v>
      </c>
      <c r="B6" s="140"/>
      <c r="C6" s="121">
        <f>E4</f>
        <v>45323</v>
      </c>
      <c r="D6" s="122"/>
      <c r="E6" s="122"/>
      <c r="F6" s="123"/>
      <c r="G6" s="121">
        <f>IF(OR(C6&gt;$E$5-1,C6=""),"",C6+1)</f>
        <v>45324</v>
      </c>
      <c r="H6" s="122"/>
      <c r="I6" s="122"/>
      <c r="J6" s="123"/>
      <c r="K6" s="121">
        <f>IF(OR(G6&gt;$E$5-1,G6=""),"",G6+1)</f>
        <v>45325</v>
      </c>
      <c r="L6" s="122"/>
      <c r="M6" s="122"/>
      <c r="N6" s="123"/>
      <c r="O6" s="121">
        <f>IF(OR(K6&gt;$E$5-1,K6=""),"",K6+1)</f>
        <v>45326</v>
      </c>
      <c r="P6" s="122"/>
      <c r="Q6" s="122"/>
      <c r="R6" s="123"/>
      <c r="S6" s="121">
        <f>IF(OR(O6&gt;$E$5-1,O6=""),"",O6+1)</f>
        <v>45327</v>
      </c>
      <c r="T6" s="122"/>
      <c r="U6" s="122"/>
      <c r="V6" s="123"/>
      <c r="W6" s="121">
        <f>IF(OR(S6&gt;$E$5-1,S6=""),"",S6+1)</f>
        <v>45328</v>
      </c>
      <c r="X6" s="122"/>
      <c r="Y6" s="122"/>
      <c r="Z6" s="123"/>
      <c r="AA6" s="121">
        <f>IF(OR(W6&gt;$E$5-1,W6=""),"",W6+1)</f>
        <v>45329</v>
      </c>
      <c r="AB6" s="122"/>
      <c r="AC6" s="122"/>
      <c r="AD6" s="123"/>
      <c r="AE6" s="121">
        <f>IF(OR(AA6&gt;$E$5-1,AA6=""),"",AA6+1)</f>
        <v>45330</v>
      </c>
      <c r="AF6" s="122"/>
      <c r="AG6" s="122"/>
      <c r="AH6" s="123"/>
      <c r="AI6" s="121">
        <f>IF(OR(AE6&gt;$E$5-1,AE6=""),"",AE6+1)</f>
        <v>45331</v>
      </c>
      <c r="AJ6" s="122"/>
      <c r="AK6" s="122"/>
      <c r="AL6" s="123"/>
      <c r="AM6" s="121">
        <f>IF(OR(AI6&gt;$E$5-1,AI6=""),"",AI6+1)</f>
        <v>45332</v>
      </c>
      <c r="AN6" s="122"/>
      <c r="AO6" s="122"/>
      <c r="AP6" s="123"/>
      <c r="AQ6" s="121">
        <f>IF(OR(AM6&gt;$E$5-1,AM6=""),"",AM6+1)</f>
        <v>45333</v>
      </c>
      <c r="AR6" s="122"/>
      <c r="AS6" s="122"/>
      <c r="AT6" s="123"/>
      <c r="AU6" s="121">
        <f>IF(OR(AQ6&gt;$E$5-1,AQ6=""),"",AQ6+1)</f>
        <v>45334</v>
      </c>
      <c r="AV6" s="122"/>
      <c r="AW6" s="122"/>
      <c r="AX6" s="123"/>
      <c r="AY6" s="121" t="str">
        <f>IF(OR(AU6&gt;$E$5-1,AU6=""),"",AU6+1)</f>
        <v/>
      </c>
      <c r="AZ6" s="122"/>
      <c r="BA6" s="122"/>
      <c r="BB6" s="123"/>
      <c r="BC6" s="121" t="str">
        <f>IF(OR(AY6&gt;$E$5-1,AY6=""),"",AY6+1)</f>
        <v/>
      </c>
      <c r="BD6" s="122"/>
      <c r="BE6" s="122"/>
      <c r="BF6" s="123"/>
      <c r="BG6" s="2"/>
      <c r="BH6" s="51"/>
      <c r="BI6" s="96">
        <v>45420</v>
      </c>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row>
    <row r="7" spans="1:255" s="52" customFormat="1" ht="13.5" thickBot="1" x14ac:dyDescent="0.25">
      <c r="A7" s="119" t="s">
        <v>1</v>
      </c>
      <c r="B7" s="120"/>
      <c r="C7" s="124">
        <f>IF(C6="","",WEEKDAY(C6))</f>
        <v>5</v>
      </c>
      <c r="D7" s="125"/>
      <c r="E7" s="125"/>
      <c r="F7" s="126"/>
      <c r="G7" s="124">
        <f>IF(G6="","",WEEKDAY(G6))</f>
        <v>6</v>
      </c>
      <c r="H7" s="125"/>
      <c r="I7" s="125"/>
      <c r="J7" s="126"/>
      <c r="K7" s="124">
        <f>IF(K6="","",WEEKDAY(K6))</f>
        <v>7</v>
      </c>
      <c r="L7" s="125"/>
      <c r="M7" s="125"/>
      <c r="N7" s="126"/>
      <c r="O7" s="124">
        <f>IF(O6="","",WEEKDAY(O6))</f>
        <v>1</v>
      </c>
      <c r="P7" s="125"/>
      <c r="Q7" s="125"/>
      <c r="R7" s="126"/>
      <c r="S7" s="124">
        <f>IF(S6="","",WEEKDAY(S6))</f>
        <v>2</v>
      </c>
      <c r="T7" s="125"/>
      <c r="U7" s="125"/>
      <c r="V7" s="126"/>
      <c r="W7" s="124">
        <f>IF(W6="","",WEEKDAY(W6))</f>
        <v>3</v>
      </c>
      <c r="X7" s="125"/>
      <c r="Y7" s="125"/>
      <c r="Z7" s="126"/>
      <c r="AA7" s="124">
        <f>IF(AA6="","",WEEKDAY(AA6))</f>
        <v>4</v>
      </c>
      <c r="AB7" s="125"/>
      <c r="AC7" s="125"/>
      <c r="AD7" s="126"/>
      <c r="AE7" s="124">
        <f>IF(AE6="","",WEEKDAY(AE6))</f>
        <v>5</v>
      </c>
      <c r="AF7" s="125"/>
      <c r="AG7" s="125"/>
      <c r="AH7" s="126"/>
      <c r="AI7" s="124">
        <f>IF(AI6="","",WEEKDAY(AI6))</f>
        <v>6</v>
      </c>
      <c r="AJ7" s="125"/>
      <c r="AK7" s="125"/>
      <c r="AL7" s="126"/>
      <c r="AM7" s="124">
        <f>IF(AM6="","",WEEKDAY(AM6))</f>
        <v>7</v>
      </c>
      <c r="AN7" s="125"/>
      <c r="AO7" s="125"/>
      <c r="AP7" s="126"/>
      <c r="AQ7" s="124">
        <f>IF(AQ6="","",WEEKDAY(AQ6))</f>
        <v>1</v>
      </c>
      <c r="AR7" s="125"/>
      <c r="AS7" s="125"/>
      <c r="AT7" s="126"/>
      <c r="AU7" s="124">
        <f>IF(AU6="","",WEEKDAY(AU6))</f>
        <v>2</v>
      </c>
      <c r="AV7" s="125"/>
      <c r="AW7" s="125"/>
      <c r="AX7" s="126"/>
      <c r="AY7" s="124" t="str">
        <f>IF(AY6="","",WEEKDAY(AY6))</f>
        <v/>
      </c>
      <c r="AZ7" s="125"/>
      <c r="BA7" s="125"/>
      <c r="BB7" s="126"/>
      <c r="BC7" s="124" t="str">
        <f>IF(BC6="","",WEEKDAY(BC6))</f>
        <v/>
      </c>
      <c r="BD7" s="125"/>
      <c r="BE7" s="125"/>
      <c r="BF7" s="126"/>
      <c r="BG7" s="2"/>
      <c r="BH7" s="51"/>
      <c r="BI7" s="96">
        <v>45478</v>
      </c>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row>
    <row r="8" spans="1:255" s="52" customFormat="1" ht="22.5" thickTop="1" x14ac:dyDescent="0.2">
      <c r="A8" s="17" t="s">
        <v>24</v>
      </c>
      <c r="B8" s="18"/>
      <c r="C8" s="34" t="s">
        <v>16</v>
      </c>
      <c r="D8" s="19" t="s">
        <v>17</v>
      </c>
      <c r="E8" s="19" t="s">
        <v>16</v>
      </c>
      <c r="F8" s="35" t="s">
        <v>17</v>
      </c>
      <c r="G8" s="34" t="s">
        <v>16</v>
      </c>
      <c r="H8" s="19" t="s">
        <v>17</v>
      </c>
      <c r="I8" s="19" t="s">
        <v>16</v>
      </c>
      <c r="J8" s="35" t="s">
        <v>17</v>
      </c>
      <c r="K8" s="34" t="s">
        <v>16</v>
      </c>
      <c r="L8" s="19" t="s">
        <v>17</v>
      </c>
      <c r="M8" s="19" t="s">
        <v>16</v>
      </c>
      <c r="N8" s="35" t="s">
        <v>17</v>
      </c>
      <c r="O8" s="34" t="s">
        <v>16</v>
      </c>
      <c r="P8" s="19" t="s">
        <v>17</v>
      </c>
      <c r="Q8" s="19" t="s">
        <v>16</v>
      </c>
      <c r="R8" s="35" t="s">
        <v>17</v>
      </c>
      <c r="S8" s="34" t="s">
        <v>16</v>
      </c>
      <c r="T8" s="19" t="s">
        <v>17</v>
      </c>
      <c r="U8" s="19" t="s">
        <v>16</v>
      </c>
      <c r="V8" s="35" t="s">
        <v>17</v>
      </c>
      <c r="W8" s="34" t="s">
        <v>16</v>
      </c>
      <c r="X8" s="19" t="s">
        <v>17</v>
      </c>
      <c r="Y8" s="19" t="s">
        <v>16</v>
      </c>
      <c r="Z8" s="35" t="s">
        <v>17</v>
      </c>
      <c r="AA8" s="34" t="s">
        <v>16</v>
      </c>
      <c r="AB8" s="19" t="s">
        <v>17</v>
      </c>
      <c r="AC8" s="19" t="s">
        <v>16</v>
      </c>
      <c r="AD8" s="35" t="s">
        <v>17</v>
      </c>
      <c r="AE8" s="34" t="s">
        <v>16</v>
      </c>
      <c r="AF8" s="19" t="s">
        <v>17</v>
      </c>
      <c r="AG8" s="19" t="s">
        <v>16</v>
      </c>
      <c r="AH8" s="35" t="s">
        <v>17</v>
      </c>
      <c r="AI8" s="34" t="s">
        <v>16</v>
      </c>
      <c r="AJ8" s="19" t="s">
        <v>17</v>
      </c>
      <c r="AK8" s="19" t="s">
        <v>16</v>
      </c>
      <c r="AL8" s="35" t="s">
        <v>17</v>
      </c>
      <c r="AM8" s="34" t="s">
        <v>16</v>
      </c>
      <c r="AN8" s="19" t="s">
        <v>17</v>
      </c>
      <c r="AO8" s="19" t="s">
        <v>16</v>
      </c>
      <c r="AP8" s="35" t="s">
        <v>17</v>
      </c>
      <c r="AQ8" s="34" t="s">
        <v>16</v>
      </c>
      <c r="AR8" s="19" t="s">
        <v>17</v>
      </c>
      <c r="AS8" s="19" t="s">
        <v>16</v>
      </c>
      <c r="AT8" s="35" t="s">
        <v>17</v>
      </c>
      <c r="AU8" s="34" t="s">
        <v>16</v>
      </c>
      <c r="AV8" s="19" t="s">
        <v>17</v>
      </c>
      <c r="AW8" s="19" t="s">
        <v>16</v>
      </c>
      <c r="AX8" s="35" t="s">
        <v>17</v>
      </c>
      <c r="AY8" s="34" t="s">
        <v>16</v>
      </c>
      <c r="AZ8" s="19" t="s">
        <v>17</v>
      </c>
      <c r="BA8" s="19" t="s">
        <v>16</v>
      </c>
      <c r="BB8" s="35" t="s">
        <v>17</v>
      </c>
      <c r="BC8" s="34" t="s">
        <v>16</v>
      </c>
      <c r="BD8" s="19" t="s">
        <v>17</v>
      </c>
      <c r="BE8" s="19" t="s">
        <v>16</v>
      </c>
      <c r="BF8" s="35" t="s">
        <v>17</v>
      </c>
      <c r="BG8" s="25" t="s">
        <v>4</v>
      </c>
      <c r="BH8" s="51"/>
      <c r="BI8" s="96">
        <v>45479</v>
      </c>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row>
    <row r="9" spans="1:255" s="55" customFormat="1" x14ac:dyDescent="0.2">
      <c r="A9" s="107" t="s">
        <v>15</v>
      </c>
      <c r="B9" s="108"/>
      <c r="C9" s="36"/>
      <c r="D9" s="16"/>
      <c r="E9" s="16"/>
      <c r="F9" s="37"/>
      <c r="G9" s="36"/>
      <c r="H9" s="16"/>
      <c r="I9" s="16"/>
      <c r="J9" s="37"/>
      <c r="K9" s="36"/>
      <c r="L9" s="16"/>
      <c r="M9" s="16"/>
      <c r="N9" s="37"/>
      <c r="O9" s="36"/>
      <c r="P9" s="16"/>
      <c r="Q9" s="16"/>
      <c r="R9" s="37"/>
      <c r="S9" s="36"/>
      <c r="T9" s="16"/>
      <c r="U9" s="16"/>
      <c r="V9" s="37"/>
      <c r="W9" s="36"/>
      <c r="X9" s="16"/>
      <c r="Y9" s="16"/>
      <c r="Z9" s="37"/>
      <c r="AA9" s="36"/>
      <c r="AB9" s="16"/>
      <c r="AC9" s="16"/>
      <c r="AD9" s="37"/>
      <c r="AE9" s="36"/>
      <c r="AF9" s="16"/>
      <c r="AG9" s="16"/>
      <c r="AH9" s="37"/>
      <c r="AI9" s="36"/>
      <c r="AJ9" s="16"/>
      <c r="AK9" s="16"/>
      <c r="AL9" s="37"/>
      <c r="AM9" s="36"/>
      <c r="AN9" s="16"/>
      <c r="AO9" s="16"/>
      <c r="AP9" s="37"/>
      <c r="AQ9" s="36"/>
      <c r="AR9" s="16"/>
      <c r="AS9" s="16"/>
      <c r="AT9" s="37"/>
      <c r="AU9" s="36"/>
      <c r="AV9" s="16"/>
      <c r="AW9" s="16"/>
      <c r="AX9" s="37"/>
      <c r="AY9" s="36"/>
      <c r="AZ9" s="16"/>
      <c r="BA9" s="16"/>
      <c r="BB9" s="37"/>
      <c r="BC9" s="36"/>
      <c r="BD9" s="16"/>
      <c r="BE9" s="16"/>
      <c r="BF9" s="37"/>
      <c r="BG9" s="94" t="str">
        <f>BG16 &amp;" + "&amp;BG17</f>
        <v>0 + 0</v>
      </c>
      <c r="BH9" s="53"/>
      <c r="BI9" s="96">
        <v>45563</v>
      </c>
      <c r="BJ9" s="53"/>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row>
    <row r="10" spans="1:255" s="55" customFormat="1" x14ac:dyDescent="0.2">
      <c r="A10" s="102" t="str">
        <f>"- dělená směna"</f>
        <v>- dělená směna</v>
      </c>
      <c r="B10" s="103"/>
      <c r="C10" s="104" t="str">
        <f>IF(E9-D9&gt;=2/24,"Ano","")</f>
        <v/>
      </c>
      <c r="D10" s="105"/>
      <c r="E10" s="105"/>
      <c r="F10" s="106"/>
      <c r="G10" s="104" t="str">
        <f>IF(I9-H9&gt;=2/24,"Ano","")</f>
        <v/>
      </c>
      <c r="H10" s="105"/>
      <c r="I10" s="105"/>
      <c r="J10" s="106"/>
      <c r="K10" s="104" t="str">
        <f>IF(M9-L9&gt;=2/24,"Ano","")</f>
        <v/>
      </c>
      <c r="L10" s="105"/>
      <c r="M10" s="105"/>
      <c r="N10" s="106"/>
      <c r="O10" s="104" t="str">
        <f>IF(Q9-P9&gt;=2/24,"Ano","")</f>
        <v/>
      </c>
      <c r="P10" s="105"/>
      <c r="Q10" s="105"/>
      <c r="R10" s="106"/>
      <c r="S10" s="104" t="str">
        <f>IF(U9-T9&gt;=2/24,"Ano","")</f>
        <v/>
      </c>
      <c r="T10" s="105"/>
      <c r="U10" s="105"/>
      <c r="V10" s="106"/>
      <c r="W10" s="104" t="str">
        <f>IF(Y9-X9&gt;=2/24,"Ano","")</f>
        <v/>
      </c>
      <c r="X10" s="105"/>
      <c r="Y10" s="105"/>
      <c r="Z10" s="106"/>
      <c r="AA10" s="104" t="str">
        <f>IF(AC9-AB9&gt;=2/24,"Ano","")</f>
        <v/>
      </c>
      <c r="AB10" s="105"/>
      <c r="AC10" s="105"/>
      <c r="AD10" s="106"/>
      <c r="AE10" s="104" t="str">
        <f>IF(AG9-AF9&gt;=2/24,"Ano","")</f>
        <v/>
      </c>
      <c r="AF10" s="105"/>
      <c r="AG10" s="105"/>
      <c r="AH10" s="106"/>
      <c r="AI10" s="104" t="str">
        <f>IF(AK9-AJ9&gt;=2/24,"Ano","")</f>
        <v/>
      </c>
      <c r="AJ10" s="105"/>
      <c r="AK10" s="105"/>
      <c r="AL10" s="106"/>
      <c r="AM10" s="104" t="str">
        <f>IF(AO9-AN9&gt;=2/24,"Ano","")</f>
        <v/>
      </c>
      <c r="AN10" s="105"/>
      <c r="AO10" s="105"/>
      <c r="AP10" s="106"/>
      <c r="AQ10" s="104" t="str">
        <f>IF(AS9-AR9&gt;=2/24,"Ano","")</f>
        <v/>
      </c>
      <c r="AR10" s="105"/>
      <c r="AS10" s="105"/>
      <c r="AT10" s="106"/>
      <c r="AU10" s="104" t="str">
        <f>IF(AW9-AV9&gt;=2/24,"Ano","")</f>
        <v/>
      </c>
      <c r="AV10" s="105"/>
      <c r="AW10" s="105"/>
      <c r="AX10" s="106"/>
      <c r="AY10" s="104" t="str">
        <f>IF(BA9-AZ9&gt;=2/24,"Ano","")</f>
        <v/>
      </c>
      <c r="AZ10" s="105"/>
      <c r="BA10" s="105"/>
      <c r="BB10" s="106"/>
      <c r="BC10" s="104" t="str">
        <f>IF(BE9-BD9&gt;=2/24,"Ano","")</f>
        <v/>
      </c>
      <c r="BD10" s="105"/>
      <c r="BE10" s="105"/>
      <c r="BF10" s="106"/>
      <c r="BG10" s="27">
        <f>COUNTIF(C10:BF10,"ano")</f>
        <v>0</v>
      </c>
      <c r="BH10" s="53"/>
      <c r="BI10" s="96">
        <v>45593</v>
      </c>
      <c r="BJ10" s="53"/>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row>
    <row r="11" spans="1:255" s="55" customFormat="1" x14ac:dyDescent="0.2">
      <c r="A11" s="107" t="s">
        <v>26</v>
      </c>
      <c r="B11" s="108"/>
      <c r="C11" s="38"/>
      <c r="D11" s="13"/>
      <c r="E11" s="13"/>
      <c r="F11" s="39"/>
      <c r="G11" s="38"/>
      <c r="H11" s="13"/>
      <c r="I11" s="13"/>
      <c r="J11" s="39"/>
      <c r="K11" s="38"/>
      <c r="L11" s="13"/>
      <c r="M11" s="13"/>
      <c r="N11" s="39"/>
      <c r="O11" s="38"/>
      <c r="P11" s="13"/>
      <c r="Q11" s="13"/>
      <c r="R11" s="39"/>
      <c r="S11" s="38"/>
      <c r="T11" s="13"/>
      <c r="U11" s="13"/>
      <c r="V11" s="39"/>
      <c r="W11" s="38"/>
      <c r="X11" s="13"/>
      <c r="Y11" s="13"/>
      <c r="Z11" s="39"/>
      <c r="AA11" s="38"/>
      <c r="AB11" s="13"/>
      <c r="AC11" s="13"/>
      <c r="AD11" s="39"/>
      <c r="AE11" s="38"/>
      <c r="AF11" s="13"/>
      <c r="AG11" s="13"/>
      <c r="AH11" s="39"/>
      <c r="AI11" s="38"/>
      <c r="AJ11" s="13"/>
      <c r="AK11" s="13"/>
      <c r="AL11" s="39"/>
      <c r="AM11" s="38"/>
      <c r="AN11" s="13"/>
      <c r="AO11" s="13"/>
      <c r="AP11" s="39"/>
      <c r="AQ11" s="38"/>
      <c r="AR11" s="13"/>
      <c r="AS11" s="13"/>
      <c r="AT11" s="39"/>
      <c r="AU11" s="38"/>
      <c r="AV11" s="13"/>
      <c r="AW11" s="13"/>
      <c r="AX11" s="39"/>
      <c r="AY11" s="38"/>
      <c r="AZ11" s="13"/>
      <c r="BA11" s="13"/>
      <c r="BB11" s="39"/>
      <c r="BC11" s="38"/>
      <c r="BD11" s="13"/>
      <c r="BE11" s="13"/>
      <c r="BF11" s="39"/>
      <c r="BG11" s="28" t="str">
        <f>BG18&amp;" + "&amp;BG19</f>
        <v>0 + 0</v>
      </c>
      <c r="BH11" s="53"/>
      <c r="BI11" s="97">
        <v>45613</v>
      </c>
      <c r="BJ11" s="53"/>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row>
    <row r="12" spans="1:255" s="55" customFormat="1" x14ac:dyDescent="0.2">
      <c r="A12" s="109" t="s">
        <v>27</v>
      </c>
      <c r="B12" s="110"/>
      <c r="C12" s="38"/>
      <c r="D12" s="13"/>
      <c r="E12" s="13"/>
      <c r="F12" s="39"/>
      <c r="G12" s="38"/>
      <c r="H12" s="13"/>
      <c r="I12" s="13"/>
      <c r="J12" s="39"/>
      <c r="K12" s="38"/>
      <c r="L12" s="13"/>
      <c r="M12" s="13"/>
      <c r="N12" s="39"/>
      <c r="O12" s="38"/>
      <c r="P12" s="13"/>
      <c r="Q12" s="13"/>
      <c r="R12" s="39"/>
      <c r="S12" s="38"/>
      <c r="T12" s="13"/>
      <c r="U12" s="13"/>
      <c r="V12" s="39"/>
      <c r="W12" s="38"/>
      <c r="X12" s="13"/>
      <c r="Y12" s="13"/>
      <c r="Z12" s="39"/>
      <c r="AA12" s="38"/>
      <c r="AB12" s="13"/>
      <c r="AC12" s="13"/>
      <c r="AD12" s="39"/>
      <c r="AE12" s="38"/>
      <c r="AF12" s="13"/>
      <c r="AG12" s="13"/>
      <c r="AH12" s="39"/>
      <c r="AI12" s="38"/>
      <c r="AJ12" s="13"/>
      <c r="AK12" s="13"/>
      <c r="AL12" s="39"/>
      <c r="AM12" s="38"/>
      <c r="AN12" s="13"/>
      <c r="AO12" s="13"/>
      <c r="AP12" s="39"/>
      <c r="AQ12" s="38"/>
      <c r="AR12" s="13"/>
      <c r="AS12" s="13"/>
      <c r="AT12" s="39"/>
      <c r="AU12" s="38"/>
      <c r="AV12" s="13"/>
      <c r="AW12" s="13"/>
      <c r="AX12" s="39"/>
      <c r="AY12" s="38"/>
      <c r="AZ12" s="13"/>
      <c r="BA12" s="13"/>
      <c r="BB12" s="39"/>
      <c r="BC12" s="38"/>
      <c r="BD12" s="13"/>
      <c r="BE12" s="13"/>
      <c r="BF12" s="39"/>
      <c r="BG12" s="29">
        <f>ROUND((SUMIF(C8:BF8,"=do",C12:BF12)-SUMIF(C8:BF8,"=od",C12:BF12))*24,1)</f>
        <v>0</v>
      </c>
      <c r="BH12" s="53"/>
      <c r="BI12" s="97">
        <v>45650</v>
      </c>
      <c r="BJ12" s="53"/>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row>
    <row r="13" spans="1:255" s="55" customFormat="1" x14ac:dyDescent="0.2">
      <c r="A13" s="127" t="s">
        <v>19</v>
      </c>
      <c r="B13" s="128"/>
      <c r="C13" s="111" t="str">
        <f>ROUND((D9-C9+F9-E9+D11-C11+F11-E11)*24,2)&amp;" / "&amp;ROUND((D12-C12+F12-E12)*24,2)</f>
        <v>0 / 0</v>
      </c>
      <c r="D13" s="112"/>
      <c r="E13" s="112"/>
      <c r="F13" s="113"/>
      <c r="G13" s="111" t="str">
        <f t="shared" ref="G13" si="0">ROUND((H9-G9+J9-I9+H11-G11+J11-I11)*24,2)&amp;" / "&amp;ROUND((H12-G12+J12-I12)*24,2)</f>
        <v>0 / 0</v>
      </c>
      <c r="H13" s="112"/>
      <c r="I13" s="112"/>
      <c r="J13" s="113"/>
      <c r="K13" s="111" t="str">
        <f t="shared" ref="K13" si="1">ROUND((L9-K9+N9-M9+L11-K11+N11-M11)*24,2)&amp;" / "&amp;ROUND((L12-K12+N12-M12)*24,2)</f>
        <v>0 / 0</v>
      </c>
      <c r="L13" s="112"/>
      <c r="M13" s="112"/>
      <c r="N13" s="113"/>
      <c r="O13" s="111" t="str">
        <f t="shared" ref="O13" si="2">ROUND((P9-O9+R9-Q9+P11-O11+R11-Q11)*24,2)&amp;" / "&amp;ROUND((P12-O12+R12-Q12)*24,2)</f>
        <v>0 / 0</v>
      </c>
      <c r="P13" s="112"/>
      <c r="Q13" s="112"/>
      <c r="R13" s="113"/>
      <c r="S13" s="111" t="str">
        <f t="shared" ref="S13" si="3">ROUND((T9-S9+V9-U9+T11-S11+V11-U11)*24,2)&amp;" / "&amp;ROUND((T12-S12+V12-U12)*24,2)</f>
        <v>0 / 0</v>
      </c>
      <c r="T13" s="112"/>
      <c r="U13" s="112"/>
      <c r="V13" s="113"/>
      <c r="W13" s="111" t="str">
        <f t="shared" ref="W13" si="4">ROUND((X9-W9+Z9-Y9+X11-W11+Z11-Y11)*24,2)&amp;" / "&amp;ROUND((X12-W12+Z12-Y12)*24,2)</f>
        <v>0 / 0</v>
      </c>
      <c r="X13" s="112"/>
      <c r="Y13" s="112"/>
      <c r="Z13" s="113"/>
      <c r="AA13" s="111" t="str">
        <f t="shared" ref="AA13" si="5">ROUND((AB9-AA9+AD9-AC9+AB11-AA11+AD11-AC11)*24,2)&amp;" / "&amp;ROUND((AB12-AA12+AD12-AC12)*24,2)</f>
        <v>0 / 0</v>
      </c>
      <c r="AB13" s="112"/>
      <c r="AC13" s="112"/>
      <c r="AD13" s="113"/>
      <c r="AE13" s="111" t="str">
        <f t="shared" ref="AE13" si="6">ROUND((AF9-AE9+AH9-AG9+AF11-AE11+AH11-AG11)*24,2)&amp;" / "&amp;ROUND((AF12-AE12+AH12-AG12)*24,2)</f>
        <v>0 / 0</v>
      </c>
      <c r="AF13" s="112"/>
      <c r="AG13" s="112"/>
      <c r="AH13" s="113"/>
      <c r="AI13" s="111" t="str">
        <f t="shared" ref="AI13" si="7">ROUND((AJ9-AI9+AL9-AK9+AJ11-AI11+AL11-AK11)*24,2)&amp;" / "&amp;ROUND((AJ12-AI12+AL12-AK12)*24,2)</f>
        <v>0 / 0</v>
      </c>
      <c r="AJ13" s="112"/>
      <c r="AK13" s="112"/>
      <c r="AL13" s="113"/>
      <c r="AM13" s="111" t="str">
        <f t="shared" ref="AM13" si="8">ROUND((AN9-AM9+AP9-AO9+AN11-AM11+AP11-AO11)*24,2)&amp;" / "&amp;ROUND((AN12-AM12+AP12-AO12)*24,2)</f>
        <v>0 / 0</v>
      </c>
      <c r="AN13" s="112"/>
      <c r="AO13" s="112"/>
      <c r="AP13" s="113"/>
      <c r="AQ13" s="111" t="str">
        <f t="shared" ref="AQ13" si="9">ROUND((AR9-AQ9+AT9-AS9+AR11-AQ11+AT11-AS11)*24,2)&amp;" / "&amp;ROUND((AR12-AQ12+AT12-AS12)*24,2)</f>
        <v>0 / 0</v>
      </c>
      <c r="AR13" s="112"/>
      <c r="AS13" s="112"/>
      <c r="AT13" s="113"/>
      <c r="AU13" s="111" t="str">
        <f t="shared" ref="AU13" si="10">ROUND((AV9-AU9+AX9-AW9+AV11-AU11+AX11-AW11)*24,2)&amp;" / "&amp;ROUND((AV12-AU12+AX12-AW12)*24,2)</f>
        <v>0 / 0</v>
      </c>
      <c r="AV13" s="112"/>
      <c r="AW13" s="112"/>
      <c r="AX13" s="113"/>
      <c r="AY13" s="111" t="str">
        <f t="shared" ref="AY13" si="11">ROUND((AZ9-AY9+BB9-BA9+AZ11-AY11+BB11-BA11)*24,2)&amp;" / "&amp;ROUND((AZ12-AY12+BB12-BA12)*24,2)</f>
        <v>0 / 0</v>
      </c>
      <c r="AZ13" s="112"/>
      <c r="BA13" s="112"/>
      <c r="BB13" s="113"/>
      <c r="BC13" s="111" t="str">
        <f t="shared" ref="BC13" si="12">ROUND((BD9-BC9+BF9-BE9+BD11-BC11+BF11-BE11)*24,2)&amp;" / "&amp;ROUND((BD12-BC12+BF12-BE12)*24,2)</f>
        <v>0 / 0</v>
      </c>
      <c r="BD13" s="112"/>
      <c r="BE13" s="112"/>
      <c r="BF13" s="113"/>
      <c r="BG13" s="30"/>
      <c r="BH13" s="53"/>
      <c r="BI13" s="97">
        <v>45651</v>
      </c>
      <c r="BJ13" s="53"/>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row>
    <row r="14" spans="1:255" s="55" customFormat="1" x14ac:dyDescent="0.2">
      <c r="A14" s="114" t="s">
        <v>18</v>
      </c>
      <c r="B14" s="115"/>
      <c r="C14" s="40"/>
      <c r="D14" s="20"/>
      <c r="E14" s="20"/>
      <c r="F14" s="41"/>
      <c r="G14" s="40"/>
      <c r="H14" s="20"/>
      <c r="I14" s="20"/>
      <c r="J14" s="41"/>
      <c r="K14" s="40"/>
      <c r="L14" s="20"/>
      <c r="M14" s="20"/>
      <c r="N14" s="41"/>
      <c r="O14" s="40"/>
      <c r="P14" s="20"/>
      <c r="Q14" s="20"/>
      <c r="R14" s="41"/>
      <c r="S14" s="40"/>
      <c r="T14" s="20"/>
      <c r="U14" s="20"/>
      <c r="V14" s="41"/>
      <c r="W14" s="40"/>
      <c r="X14" s="20"/>
      <c r="Y14" s="20"/>
      <c r="Z14" s="41"/>
      <c r="AA14" s="40"/>
      <c r="AB14" s="20"/>
      <c r="AC14" s="20"/>
      <c r="AD14" s="41"/>
      <c r="AE14" s="40"/>
      <c r="AF14" s="20"/>
      <c r="AG14" s="20"/>
      <c r="AH14" s="41"/>
      <c r="AI14" s="40"/>
      <c r="AJ14" s="20"/>
      <c r="AK14" s="20"/>
      <c r="AL14" s="41"/>
      <c r="AM14" s="40"/>
      <c r="AN14" s="20"/>
      <c r="AO14" s="20"/>
      <c r="AP14" s="41"/>
      <c r="AQ14" s="40"/>
      <c r="AR14" s="20"/>
      <c r="AS14" s="20"/>
      <c r="AT14" s="41"/>
      <c r="AU14" s="40"/>
      <c r="AV14" s="20"/>
      <c r="AW14" s="20"/>
      <c r="AX14" s="41"/>
      <c r="AY14" s="40"/>
      <c r="AZ14" s="20"/>
      <c r="BA14" s="20"/>
      <c r="BB14" s="41"/>
      <c r="BC14" s="40"/>
      <c r="BD14" s="20"/>
      <c r="BE14" s="20"/>
      <c r="BF14" s="41"/>
      <c r="BG14" s="21">
        <f>(SUMIF(C8:BF8,"=do",C14:BF14)-SUMIF(C8:BF8,"=od",C14:BF14))*24</f>
        <v>0</v>
      </c>
      <c r="BH14" s="53"/>
      <c r="BI14" s="98">
        <v>45652</v>
      </c>
      <c r="BJ14" s="53"/>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row>
    <row r="15" spans="1:255" s="55" customFormat="1" ht="13.5" thickBot="1" x14ac:dyDescent="0.25">
      <c r="A15" s="129" t="s">
        <v>25</v>
      </c>
      <c r="B15" s="130"/>
      <c r="C15" s="116"/>
      <c r="D15" s="117"/>
      <c r="E15" s="117"/>
      <c r="F15" s="118"/>
      <c r="G15" s="116"/>
      <c r="H15" s="117"/>
      <c r="I15" s="117"/>
      <c r="J15" s="118"/>
      <c r="K15" s="116"/>
      <c r="L15" s="117"/>
      <c r="M15" s="117"/>
      <c r="N15" s="118"/>
      <c r="O15" s="116"/>
      <c r="P15" s="117"/>
      <c r="Q15" s="117"/>
      <c r="R15" s="118"/>
      <c r="S15" s="116"/>
      <c r="T15" s="117"/>
      <c r="U15" s="117"/>
      <c r="V15" s="118"/>
      <c r="W15" s="116"/>
      <c r="X15" s="117"/>
      <c r="Y15" s="117"/>
      <c r="Z15" s="118"/>
      <c r="AA15" s="116"/>
      <c r="AB15" s="117"/>
      <c r="AC15" s="117"/>
      <c r="AD15" s="118"/>
      <c r="AE15" s="116"/>
      <c r="AF15" s="117"/>
      <c r="AG15" s="117"/>
      <c r="AH15" s="118"/>
      <c r="AI15" s="116"/>
      <c r="AJ15" s="117"/>
      <c r="AK15" s="117"/>
      <c r="AL15" s="118"/>
      <c r="AM15" s="116"/>
      <c r="AN15" s="117"/>
      <c r="AO15" s="117"/>
      <c r="AP15" s="118"/>
      <c r="AQ15" s="116"/>
      <c r="AR15" s="117"/>
      <c r="AS15" s="117"/>
      <c r="AT15" s="118"/>
      <c r="AU15" s="116"/>
      <c r="AV15" s="117"/>
      <c r="AW15" s="117"/>
      <c r="AX15" s="118"/>
      <c r="AY15" s="116"/>
      <c r="AZ15" s="117"/>
      <c r="BA15" s="117"/>
      <c r="BB15" s="118"/>
      <c r="BC15" s="116"/>
      <c r="BD15" s="117"/>
      <c r="BE15" s="117"/>
      <c r="BF15" s="118"/>
      <c r="BG15" s="77">
        <f>SUM(C15:BC15)</f>
        <v>0</v>
      </c>
      <c r="BH15" s="53"/>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row>
    <row r="16" spans="1:255" s="68" customFormat="1" ht="13.5" hidden="1" thickTop="1" x14ac:dyDescent="0.2">
      <c r="A16" s="99" t="s">
        <v>20</v>
      </c>
      <c r="B16" s="100"/>
      <c r="C16" s="87">
        <f>IF(C$6="",0,IF(WEEKDAY(C$6-1)&lt;6,(D9-C9+F9-E9)*24,0))</f>
        <v>0</v>
      </c>
      <c r="D16" s="88">
        <f>C16</f>
        <v>0</v>
      </c>
      <c r="E16" s="88">
        <f>C16</f>
        <v>0</v>
      </c>
      <c r="F16" s="89">
        <f>C16</f>
        <v>0</v>
      </c>
      <c r="G16" s="87">
        <f>IF(G$6="",0,IF(WEEKDAY(G$6-1)&lt;6,(H9-G9+J9-I9)*24,0))</f>
        <v>0</v>
      </c>
      <c r="H16" s="88">
        <f>G16</f>
        <v>0</v>
      </c>
      <c r="I16" s="88">
        <f>G16</f>
        <v>0</v>
      </c>
      <c r="J16" s="89">
        <f>G16</f>
        <v>0</v>
      </c>
      <c r="K16" s="87">
        <f>IF(K$6="",0,IF(WEEKDAY(K$6-1)&lt;6,(L9-K9+N9-M9)*24,0))</f>
        <v>0</v>
      </c>
      <c r="L16" s="88">
        <f>K16</f>
        <v>0</v>
      </c>
      <c r="M16" s="88">
        <f>K16</f>
        <v>0</v>
      </c>
      <c r="N16" s="89">
        <f>K16</f>
        <v>0</v>
      </c>
      <c r="O16" s="87">
        <f>IF(O$6="",0,IF(WEEKDAY(O$6-1)&lt;6,(P9-O9+R9-Q9)*24,0))</f>
        <v>0</v>
      </c>
      <c r="P16" s="88">
        <f>O16</f>
        <v>0</v>
      </c>
      <c r="Q16" s="88">
        <f>O16</f>
        <v>0</v>
      </c>
      <c r="R16" s="89">
        <f>O16</f>
        <v>0</v>
      </c>
      <c r="S16" s="87">
        <f>IF(S$6="",0,IF(WEEKDAY(S$6-1)&lt;6,(T9-S9+V9-U9)*24,0))</f>
        <v>0</v>
      </c>
      <c r="T16" s="88">
        <f>S16</f>
        <v>0</v>
      </c>
      <c r="U16" s="88">
        <f>S16</f>
        <v>0</v>
      </c>
      <c r="V16" s="89">
        <f>S16</f>
        <v>0</v>
      </c>
      <c r="W16" s="87">
        <f>IF(W$6="",0,IF(WEEKDAY(W$6-1)&lt;6,(X9-W9+Z9-Y9)*24,0))</f>
        <v>0</v>
      </c>
      <c r="X16" s="88">
        <f>W16</f>
        <v>0</v>
      </c>
      <c r="Y16" s="88">
        <f>W16</f>
        <v>0</v>
      </c>
      <c r="Z16" s="89">
        <f>W16</f>
        <v>0</v>
      </c>
      <c r="AA16" s="87">
        <f>IF(AA$6="",0,IF(WEEKDAY(AA$6-1)&lt;6,(AB9-AA9+AD9-AC9)*24,0))</f>
        <v>0</v>
      </c>
      <c r="AB16" s="88">
        <f>AA16</f>
        <v>0</v>
      </c>
      <c r="AC16" s="88">
        <f>AA16</f>
        <v>0</v>
      </c>
      <c r="AD16" s="89">
        <f>AA16</f>
        <v>0</v>
      </c>
      <c r="AE16" s="87">
        <f>IF(AE$6="",0,IF(WEEKDAY(AE$6-1)&lt;6,(AF9-AE9+AH9-AG9)*24,0))</f>
        <v>0</v>
      </c>
      <c r="AF16" s="88">
        <f>AE16</f>
        <v>0</v>
      </c>
      <c r="AG16" s="88">
        <f>AE16</f>
        <v>0</v>
      </c>
      <c r="AH16" s="89">
        <f>AE16</f>
        <v>0</v>
      </c>
      <c r="AI16" s="87">
        <f>IF(AI$6="",0,IF(WEEKDAY(AI$6-1)&lt;6,(AJ9-AI9+AL9-AK9)*24,0))</f>
        <v>0</v>
      </c>
      <c r="AJ16" s="88">
        <f>AI16</f>
        <v>0</v>
      </c>
      <c r="AK16" s="88">
        <f>AI16</f>
        <v>0</v>
      </c>
      <c r="AL16" s="89">
        <f>AI16</f>
        <v>0</v>
      </c>
      <c r="AM16" s="87">
        <f>IF(AM$6="",0,IF(WEEKDAY(AM$6-1)&lt;6,(AN9-AM9+AP9-AO9)*24,0))</f>
        <v>0</v>
      </c>
      <c r="AN16" s="88">
        <f>AM16</f>
        <v>0</v>
      </c>
      <c r="AO16" s="88">
        <f>AM16</f>
        <v>0</v>
      </c>
      <c r="AP16" s="89">
        <f>AM16</f>
        <v>0</v>
      </c>
      <c r="AQ16" s="87">
        <f>IF(AQ$6="",0,IF(WEEKDAY(AQ$6-1)&lt;6,(AR9-AQ9+AT9-AS9)*24,0))</f>
        <v>0</v>
      </c>
      <c r="AR16" s="88">
        <f>AQ16</f>
        <v>0</v>
      </c>
      <c r="AS16" s="88">
        <f>AQ16</f>
        <v>0</v>
      </c>
      <c r="AT16" s="89">
        <f>AQ16</f>
        <v>0</v>
      </c>
      <c r="AU16" s="87">
        <f>IF(AU$6="",0,IF(WEEKDAY(AU$6-1)&lt;6,(AV9-AU9+AX9-AW9)*24,0))</f>
        <v>0</v>
      </c>
      <c r="AV16" s="88">
        <f>AU16</f>
        <v>0</v>
      </c>
      <c r="AW16" s="88">
        <f>AU16</f>
        <v>0</v>
      </c>
      <c r="AX16" s="89">
        <f>AU16</f>
        <v>0</v>
      </c>
      <c r="AY16" s="87">
        <f>IF(AY$6="",0,IF(WEEKDAY(AY$6-1)&lt;6,(AZ9-AY9+BB9-BA9)*24,0))</f>
        <v>0</v>
      </c>
      <c r="AZ16" s="88">
        <f>AY16</f>
        <v>0</v>
      </c>
      <c r="BA16" s="88">
        <f>AY16</f>
        <v>0</v>
      </c>
      <c r="BB16" s="89">
        <f>AY16</f>
        <v>0</v>
      </c>
      <c r="BC16" s="87">
        <f>IF(BC$6="",0,IF(WEEKDAY(BC$6-1)&lt;6,(BD9-BC9+BF9-BE9)*24,0))</f>
        <v>0</v>
      </c>
      <c r="BD16" s="88">
        <f>BC16</f>
        <v>0</v>
      </c>
      <c r="BE16" s="88">
        <f>BC16</f>
        <v>0</v>
      </c>
      <c r="BF16" s="89">
        <f>BC16</f>
        <v>0</v>
      </c>
      <c r="BG16" s="93">
        <f>ROUND(C16+G16+K16+O16+S16+W16+AA16+AE16+AI16+AM16+AQ16+AU16+AY16+BC16,2)</f>
        <v>0</v>
      </c>
      <c r="BH16" s="57"/>
      <c r="BI16" s="57"/>
      <c r="BJ16" s="57"/>
      <c r="BK16" s="66"/>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row>
    <row r="17" spans="1:255" s="64" customFormat="1" hidden="1" x14ac:dyDescent="0.2">
      <c r="A17" s="131" t="s">
        <v>21</v>
      </c>
      <c r="B17" s="132"/>
      <c r="C17" s="78">
        <f>IF(C$6="",0,IF(WEEKDAY(C$6-1)&gt;5,(D9-C9+F9-E9)*24,0))</f>
        <v>0</v>
      </c>
      <c r="D17" s="79">
        <f t="shared" ref="D17:D19" si="13">C17</f>
        <v>0</v>
      </c>
      <c r="E17" s="79">
        <f t="shared" ref="E17:E19" si="14">C17</f>
        <v>0</v>
      </c>
      <c r="F17" s="80">
        <f t="shared" ref="F17:F19" si="15">C17</f>
        <v>0</v>
      </c>
      <c r="G17" s="78">
        <f>IF(G$6="",0,IF(WEEKDAY(G$6-1)&gt;5,(H9-G9+J9-I9)*24,0))</f>
        <v>0</v>
      </c>
      <c r="H17" s="79">
        <f t="shared" ref="H17:H19" si="16">G17</f>
        <v>0</v>
      </c>
      <c r="I17" s="79">
        <f t="shared" ref="I17:I19" si="17">G17</f>
        <v>0</v>
      </c>
      <c r="J17" s="80">
        <f t="shared" ref="J17:J19" si="18">G17</f>
        <v>0</v>
      </c>
      <c r="K17" s="78">
        <f>IF(K$6="",0,IF(WEEKDAY(K$6-1)&gt;5,(L9-K9+N9-M9)*24,0))</f>
        <v>0</v>
      </c>
      <c r="L17" s="79">
        <f t="shared" ref="L17:L19" si="19">K17</f>
        <v>0</v>
      </c>
      <c r="M17" s="79">
        <f t="shared" ref="M17:M19" si="20">K17</f>
        <v>0</v>
      </c>
      <c r="N17" s="80">
        <f t="shared" ref="N17:N19" si="21">K17</f>
        <v>0</v>
      </c>
      <c r="O17" s="78">
        <f>IF(O$6="",0,IF(WEEKDAY(O$6-1)&gt;5,(P9-O9+R9-Q9)*24,0))</f>
        <v>0</v>
      </c>
      <c r="P17" s="79">
        <f t="shared" ref="P17:P19" si="22">O17</f>
        <v>0</v>
      </c>
      <c r="Q17" s="79">
        <f t="shared" ref="Q17:Q19" si="23">O17</f>
        <v>0</v>
      </c>
      <c r="R17" s="80">
        <f t="shared" ref="R17:R19" si="24">O17</f>
        <v>0</v>
      </c>
      <c r="S17" s="78">
        <f>IF(S$6="",0,IF(WEEKDAY(S$6-1)&gt;5,(T9-S9+V9-U9)*24,0))</f>
        <v>0</v>
      </c>
      <c r="T17" s="79">
        <f t="shared" ref="T17:T19" si="25">S17</f>
        <v>0</v>
      </c>
      <c r="U17" s="79">
        <f t="shared" ref="U17:U19" si="26">S17</f>
        <v>0</v>
      </c>
      <c r="V17" s="80">
        <f t="shared" ref="V17:V19" si="27">S17</f>
        <v>0</v>
      </c>
      <c r="W17" s="78">
        <f>IF(W$6="",0,IF(WEEKDAY(W$6-1)&gt;5,(X9-W9+Z9-Y9)*24,0))</f>
        <v>0</v>
      </c>
      <c r="X17" s="79">
        <f t="shared" ref="X17:X19" si="28">W17</f>
        <v>0</v>
      </c>
      <c r="Y17" s="79">
        <f t="shared" ref="Y17:Y19" si="29">W17</f>
        <v>0</v>
      </c>
      <c r="Z17" s="80">
        <f t="shared" ref="Z17:Z19" si="30">W17</f>
        <v>0</v>
      </c>
      <c r="AA17" s="78">
        <f>IF(AA$6="",0,IF(WEEKDAY(AA$6-1)&gt;5,(AB9-AA9+AD9-AC9)*24,0))</f>
        <v>0</v>
      </c>
      <c r="AB17" s="79">
        <f t="shared" ref="AB17:AB19" si="31">AA17</f>
        <v>0</v>
      </c>
      <c r="AC17" s="79">
        <f t="shared" ref="AC17:AC19" si="32">AA17</f>
        <v>0</v>
      </c>
      <c r="AD17" s="80">
        <f t="shared" ref="AD17:AD19" si="33">AA17</f>
        <v>0</v>
      </c>
      <c r="AE17" s="78">
        <f>IF(AE$6="",0,IF(WEEKDAY(AE$6-1)&gt;5,(AF9-AE9+AH9-AG9)*24,0))</f>
        <v>0</v>
      </c>
      <c r="AF17" s="79">
        <f t="shared" ref="AF17:AF19" si="34">AE17</f>
        <v>0</v>
      </c>
      <c r="AG17" s="79">
        <f t="shared" ref="AG17:AG19" si="35">AE17</f>
        <v>0</v>
      </c>
      <c r="AH17" s="80">
        <f t="shared" ref="AH17:AH19" si="36">AE17</f>
        <v>0</v>
      </c>
      <c r="AI17" s="78">
        <f>IF(AI$6="",0,IF(WEEKDAY(AI$6-1)&gt;5,(AJ9-AI9+AL9-AK9)*24,0))</f>
        <v>0</v>
      </c>
      <c r="AJ17" s="79">
        <f t="shared" ref="AJ17:AJ19" si="37">AI17</f>
        <v>0</v>
      </c>
      <c r="AK17" s="79">
        <f t="shared" ref="AK17:AK19" si="38">AI17</f>
        <v>0</v>
      </c>
      <c r="AL17" s="80">
        <f t="shared" ref="AL17:AL19" si="39">AI17</f>
        <v>0</v>
      </c>
      <c r="AM17" s="78">
        <f>IF(AM$6="",0,IF(WEEKDAY(AM$6-1)&gt;5,(AN9-AM9+AP9-AO9)*24,0))</f>
        <v>0</v>
      </c>
      <c r="AN17" s="79">
        <f t="shared" ref="AN17:AN19" si="40">AM17</f>
        <v>0</v>
      </c>
      <c r="AO17" s="79">
        <f t="shared" ref="AO17:AO19" si="41">AM17</f>
        <v>0</v>
      </c>
      <c r="AP17" s="80">
        <f t="shared" ref="AP17:AP19" si="42">AM17</f>
        <v>0</v>
      </c>
      <c r="AQ17" s="78">
        <f>IF(AQ$6="",0,IF(WEEKDAY(AQ$6-1)&gt;5,(AR9-AQ9+AT9-AS9)*24,0))</f>
        <v>0</v>
      </c>
      <c r="AR17" s="79">
        <f t="shared" ref="AR17:AR19" si="43">AQ17</f>
        <v>0</v>
      </c>
      <c r="AS17" s="79">
        <f t="shared" ref="AS17:AS19" si="44">AQ17</f>
        <v>0</v>
      </c>
      <c r="AT17" s="80">
        <f t="shared" ref="AT17:AT19" si="45">AQ17</f>
        <v>0</v>
      </c>
      <c r="AU17" s="78">
        <f>IF(AU$6="",0,IF(WEEKDAY(AU$6-1)&gt;5,(AV9-AU9+AX9-AW9)*24,0))</f>
        <v>0</v>
      </c>
      <c r="AV17" s="79">
        <f t="shared" ref="AV17:AV19" si="46">AU17</f>
        <v>0</v>
      </c>
      <c r="AW17" s="79">
        <f t="shared" ref="AW17:AW19" si="47">AU17</f>
        <v>0</v>
      </c>
      <c r="AX17" s="80">
        <f t="shared" ref="AX17:AX19" si="48">AU17</f>
        <v>0</v>
      </c>
      <c r="AY17" s="78">
        <f>IF(AY$6="",0,IF(WEEKDAY(AY$6-1)&gt;5,(AZ9-AY9+BB9-BA9)*24,0))</f>
        <v>0</v>
      </c>
      <c r="AZ17" s="79">
        <f t="shared" ref="AZ17:AZ19" si="49">AY17</f>
        <v>0</v>
      </c>
      <c r="BA17" s="79">
        <f t="shared" ref="BA17:BA19" si="50">AY17</f>
        <v>0</v>
      </c>
      <c r="BB17" s="80">
        <f t="shared" ref="BB17:BB19" si="51">AY17</f>
        <v>0</v>
      </c>
      <c r="BC17" s="78">
        <f>IF(BC$6="",0,IF(WEEKDAY(BC$6-1)&gt;5,(BD9-BC9+BF9-BE9)*24,0))</f>
        <v>0</v>
      </c>
      <c r="BD17" s="79">
        <f t="shared" ref="BD17:BD19" si="52">BC17</f>
        <v>0</v>
      </c>
      <c r="BE17" s="79">
        <f t="shared" ref="BE17:BE19" si="53">BC17</f>
        <v>0</v>
      </c>
      <c r="BF17" s="80">
        <f t="shared" ref="BF17:BF19" si="54">BC17</f>
        <v>0</v>
      </c>
      <c r="BG17" s="95">
        <f>ROUND(C17+G17+K17+O17+S17+W17+AA17+AE17+AI17+AM17+AQ17+AU17+AY17+BC17,2)</f>
        <v>0</v>
      </c>
      <c r="BH17" s="57"/>
      <c r="BI17" s="57"/>
      <c r="BJ17" s="57"/>
      <c r="BK17" s="62"/>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row>
    <row r="18" spans="1:255" s="64" customFormat="1" hidden="1" x14ac:dyDescent="0.2">
      <c r="A18" s="131" t="s">
        <v>22</v>
      </c>
      <c r="B18" s="132"/>
      <c r="C18" s="78">
        <f>IF(C$6="",0,IF(WEEKDAY(C$6-1)&lt;6,(D11-C11+F11-E11)*24,0))</f>
        <v>0</v>
      </c>
      <c r="D18" s="79">
        <f t="shared" si="13"/>
        <v>0</v>
      </c>
      <c r="E18" s="79">
        <f t="shared" si="14"/>
        <v>0</v>
      </c>
      <c r="F18" s="80">
        <f t="shared" si="15"/>
        <v>0</v>
      </c>
      <c r="G18" s="78">
        <f>IF(G$6="",0,IF(WEEKDAY(G$6-1)&lt;6,(H11-G11+J11-I11)*24,0))</f>
        <v>0</v>
      </c>
      <c r="H18" s="79">
        <f t="shared" si="16"/>
        <v>0</v>
      </c>
      <c r="I18" s="79">
        <f t="shared" si="17"/>
        <v>0</v>
      </c>
      <c r="J18" s="80">
        <f t="shared" si="18"/>
        <v>0</v>
      </c>
      <c r="K18" s="78">
        <f>IF(K$6="",0,IF(WEEKDAY(K$6-1)&lt;6,(L11-K11+N11-M11)*24,0))</f>
        <v>0</v>
      </c>
      <c r="L18" s="79">
        <f t="shared" si="19"/>
        <v>0</v>
      </c>
      <c r="M18" s="79">
        <f t="shared" si="20"/>
        <v>0</v>
      </c>
      <c r="N18" s="80">
        <f t="shared" si="21"/>
        <v>0</v>
      </c>
      <c r="O18" s="78">
        <f>IF(O$6="",0,IF(WEEKDAY(O$6-1)&lt;6,(P11-O11+R11-Q11)*24,0))</f>
        <v>0</v>
      </c>
      <c r="P18" s="79">
        <f t="shared" si="22"/>
        <v>0</v>
      </c>
      <c r="Q18" s="79">
        <f t="shared" si="23"/>
        <v>0</v>
      </c>
      <c r="R18" s="80">
        <f t="shared" si="24"/>
        <v>0</v>
      </c>
      <c r="S18" s="78">
        <f>IF(S$6="",0,IF(WEEKDAY(S$6-1)&lt;6,(T11-S11+V11-U11)*24,0))</f>
        <v>0</v>
      </c>
      <c r="T18" s="79">
        <f t="shared" si="25"/>
        <v>0</v>
      </c>
      <c r="U18" s="79">
        <f t="shared" si="26"/>
        <v>0</v>
      </c>
      <c r="V18" s="80">
        <f t="shared" si="27"/>
        <v>0</v>
      </c>
      <c r="W18" s="78">
        <f>IF(W$6="",0,IF(WEEKDAY(W$6-1)&lt;6,(X11-W11+Z11-Y11)*24,0))</f>
        <v>0</v>
      </c>
      <c r="X18" s="79">
        <f t="shared" si="28"/>
        <v>0</v>
      </c>
      <c r="Y18" s="79">
        <f t="shared" si="29"/>
        <v>0</v>
      </c>
      <c r="Z18" s="80">
        <f t="shared" si="30"/>
        <v>0</v>
      </c>
      <c r="AA18" s="78">
        <f>IF(AA$6="",0,IF(WEEKDAY(AA$6-1)&lt;6,(AB11-AA11+AD11-AC11)*24,0))</f>
        <v>0</v>
      </c>
      <c r="AB18" s="79">
        <f t="shared" si="31"/>
        <v>0</v>
      </c>
      <c r="AC18" s="79">
        <f t="shared" si="32"/>
        <v>0</v>
      </c>
      <c r="AD18" s="80">
        <f t="shared" si="33"/>
        <v>0</v>
      </c>
      <c r="AE18" s="78">
        <f>IF(AE$6="",0,IF(WEEKDAY(AE$6-1)&lt;6,(AF11-AE11+AH11-AG11)*24,0))</f>
        <v>0</v>
      </c>
      <c r="AF18" s="79">
        <f t="shared" si="34"/>
        <v>0</v>
      </c>
      <c r="AG18" s="79">
        <f t="shared" si="35"/>
        <v>0</v>
      </c>
      <c r="AH18" s="80">
        <f t="shared" si="36"/>
        <v>0</v>
      </c>
      <c r="AI18" s="78">
        <f>IF(AI$6="",0,IF(WEEKDAY(AI$6-1)&lt;6,(AJ11-AI11+AL11-AK11)*24,0))</f>
        <v>0</v>
      </c>
      <c r="AJ18" s="79">
        <f t="shared" si="37"/>
        <v>0</v>
      </c>
      <c r="AK18" s="79">
        <f t="shared" si="38"/>
        <v>0</v>
      </c>
      <c r="AL18" s="80">
        <f t="shared" si="39"/>
        <v>0</v>
      </c>
      <c r="AM18" s="78">
        <f>IF(AM$6="",0,IF(WEEKDAY(AM$6-1)&lt;6,(AN11-AM11+AP11-AO11)*24,0))</f>
        <v>0</v>
      </c>
      <c r="AN18" s="79">
        <f t="shared" si="40"/>
        <v>0</v>
      </c>
      <c r="AO18" s="79">
        <f t="shared" si="41"/>
        <v>0</v>
      </c>
      <c r="AP18" s="80">
        <f t="shared" si="42"/>
        <v>0</v>
      </c>
      <c r="AQ18" s="78">
        <f>IF(AQ$6="",0,IF(WEEKDAY(AQ$6-1)&lt;6,(AR11-AQ11+AT11-AS11)*24,0))</f>
        <v>0</v>
      </c>
      <c r="AR18" s="79">
        <f t="shared" si="43"/>
        <v>0</v>
      </c>
      <c r="AS18" s="79">
        <f t="shared" si="44"/>
        <v>0</v>
      </c>
      <c r="AT18" s="80">
        <f t="shared" si="45"/>
        <v>0</v>
      </c>
      <c r="AU18" s="78">
        <f>IF(AU$6="",0,IF(WEEKDAY(AU$6-1)&lt;6,(AV11-AU11+AX11-AW11)*24,0))</f>
        <v>0</v>
      </c>
      <c r="AV18" s="79">
        <f t="shared" si="46"/>
        <v>0</v>
      </c>
      <c r="AW18" s="79">
        <f t="shared" si="47"/>
        <v>0</v>
      </c>
      <c r="AX18" s="80">
        <f t="shared" si="48"/>
        <v>0</v>
      </c>
      <c r="AY18" s="78">
        <f>IF(AY$6="",0,IF(WEEKDAY(AY$6-1)&lt;6,(AZ11-AY11+BB11-BA11)*24,0))</f>
        <v>0</v>
      </c>
      <c r="AZ18" s="79">
        <f t="shared" si="49"/>
        <v>0</v>
      </c>
      <c r="BA18" s="79">
        <f t="shared" si="50"/>
        <v>0</v>
      </c>
      <c r="BB18" s="80">
        <f t="shared" si="51"/>
        <v>0</v>
      </c>
      <c r="BC18" s="78">
        <f>IF(BC$6="",0,IF(WEEKDAY(BC$6-1)&lt;6,(BD11-BC11+BF11-BE11)*24,0))</f>
        <v>0</v>
      </c>
      <c r="BD18" s="79">
        <f t="shared" si="52"/>
        <v>0</v>
      </c>
      <c r="BE18" s="79">
        <f t="shared" si="53"/>
        <v>0</v>
      </c>
      <c r="BF18" s="80">
        <f t="shared" si="54"/>
        <v>0</v>
      </c>
      <c r="BG18" s="95">
        <f>ROUND(C18+G18+K18+O18+S18+W18+AA18+AE18+AI18+AM18+AQ18+AU18+AY18+BC18,2)</f>
        <v>0</v>
      </c>
      <c r="BH18" s="57"/>
      <c r="BI18" s="57"/>
      <c r="BJ18" s="57"/>
      <c r="BK18" s="62"/>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row>
    <row r="19" spans="1:255" s="64" customFormat="1" ht="13.5" hidden="1" thickBot="1" x14ac:dyDescent="0.25">
      <c r="A19" s="133" t="s">
        <v>23</v>
      </c>
      <c r="B19" s="134"/>
      <c r="C19" s="90">
        <f>IF(C$6="",0,IF(WEEKDAY(C$6-1)&gt;5,(D11-C11+F11-E11)*24,0))</f>
        <v>0</v>
      </c>
      <c r="D19" s="91">
        <f t="shared" si="13"/>
        <v>0</v>
      </c>
      <c r="E19" s="91">
        <f t="shared" si="14"/>
        <v>0</v>
      </c>
      <c r="F19" s="92">
        <f t="shared" si="15"/>
        <v>0</v>
      </c>
      <c r="G19" s="90">
        <f>IF(G$6="",0,IF(WEEKDAY(G$6-1)&gt;5,(H11-G11+J11-I11)*24,0))</f>
        <v>0</v>
      </c>
      <c r="H19" s="91">
        <f t="shared" si="16"/>
        <v>0</v>
      </c>
      <c r="I19" s="91">
        <f t="shared" si="17"/>
        <v>0</v>
      </c>
      <c r="J19" s="92">
        <f t="shared" si="18"/>
        <v>0</v>
      </c>
      <c r="K19" s="90">
        <f>IF(K$6="",0,IF(WEEKDAY(K$6-1)&gt;5,(L11-K11+N11-M11)*24,0))</f>
        <v>0</v>
      </c>
      <c r="L19" s="91">
        <f t="shared" si="19"/>
        <v>0</v>
      </c>
      <c r="M19" s="91">
        <f t="shared" si="20"/>
        <v>0</v>
      </c>
      <c r="N19" s="92">
        <f t="shared" si="21"/>
        <v>0</v>
      </c>
      <c r="O19" s="90">
        <f>IF(O$6="",0,IF(WEEKDAY(O$6-1)&gt;5,(P11-O11+R11-Q11)*24,0))</f>
        <v>0</v>
      </c>
      <c r="P19" s="91">
        <f t="shared" si="22"/>
        <v>0</v>
      </c>
      <c r="Q19" s="91">
        <f t="shared" si="23"/>
        <v>0</v>
      </c>
      <c r="R19" s="92">
        <f t="shared" si="24"/>
        <v>0</v>
      </c>
      <c r="S19" s="90">
        <f>IF(S$6="",0,IF(WEEKDAY(S$6-1)&gt;5,(T11-S11+V11-U11)*24,0))</f>
        <v>0</v>
      </c>
      <c r="T19" s="91">
        <f t="shared" si="25"/>
        <v>0</v>
      </c>
      <c r="U19" s="91">
        <f t="shared" si="26"/>
        <v>0</v>
      </c>
      <c r="V19" s="92">
        <f t="shared" si="27"/>
        <v>0</v>
      </c>
      <c r="W19" s="90">
        <f>IF(W$6="",0,IF(WEEKDAY(W$6-1)&gt;5,(X11-W11+Z11-Y11)*24,0))</f>
        <v>0</v>
      </c>
      <c r="X19" s="91">
        <f t="shared" si="28"/>
        <v>0</v>
      </c>
      <c r="Y19" s="91">
        <f t="shared" si="29"/>
        <v>0</v>
      </c>
      <c r="Z19" s="92">
        <f t="shared" si="30"/>
        <v>0</v>
      </c>
      <c r="AA19" s="90">
        <f>IF(AA$6="",0,IF(WEEKDAY(AA$6-1)&gt;5,(AB11-AA11+AD11-AC11)*24,0))</f>
        <v>0</v>
      </c>
      <c r="AB19" s="91">
        <f t="shared" si="31"/>
        <v>0</v>
      </c>
      <c r="AC19" s="91">
        <f t="shared" si="32"/>
        <v>0</v>
      </c>
      <c r="AD19" s="92">
        <f t="shared" si="33"/>
        <v>0</v>
      </c>
      <c r="AE19" s="90">
        <f>IF(AE$6="",0,IF(WEEKDAY(AE$6-1)&gt;5,(AF11-AE11+AH11-AG11)*24,0))</f>
        <v>0</v>
      </c>
      <c r="AF19" s="91">
        <f t="shared" si="34"/>
        <v>0</v>
      </c>
      <c r="AG19" s="91">
        <f t="shared" si="35"/>
        <v>0</v>
      </c>
      <c r="AH19" s="92">
        <f t="shared" si="36"/>
        <v>0</v>
      </c>
      <c r="AI19" s="90">
        <f>IF(AI$6="",0,IF(WEEKDAY(AI$6-1)&gt;5,(AJ11-AI11+AL11-AK11)*24,0))</f>
        <v>0</v>
      </c>
      <c r="AJ19" s="91">
        <f t="shared" si="37"/>
        <v>0</v>
      </c>
      <c r="AK19" s="91">
        <f t="shared" si="38"/>
        <v>0</v>
      </c>
      <c r="AL19" s="92">
        <f t="shared" si="39"/>
        <v>0</v>
      </c>
      <c r="AM19" s="90">
        <f>IF(AM$6="",0,IF(WEEKDAY(AM$6-1)&gt;5,(AN11-AM11+AP11-AO11)*24,0))</f>
        <v>0</v>
      </c>
      <c r="AN19" s="91">
        <f t="shared" si="40"/>
        <v>0</v>
      </c>
      <c r="AO19" s="91">
        <f t="shared" si="41"/>
        <v>0</v>
      </c>
      <c r="AP19" s="92">
        <f t="shared" si="42"/>
        <v>0</v>
      </c>
      <c r="AQ19" s="90">
        <f>IF(AQ$6="",0,IF(WEEKDAY(AQ$6-1)&gt;5,(AR11-AQ11+AT11-AS11)*24,0))</f>
        <v>0</v>
      </c>
      <c r="AR19" s="91">
        <f t="shared" si="43"/>
        <v>0</v>
      </c>
      <c r="AS19" s="91">
        <f t="shared" si="44"/>
        <v>0</v>
      </c>
      <c r="AT19" s="92">
        <f t="shared" si="45"/>
        <v>0</v>
      </c>
      <c r="AU19" s="90">
        <f>IF(AU$6="",0,IF(WEEKDAY(AU$6-1)&gt;5,(AV11-AU11+AX11-AW11)*24,0))</f>
        <v>0</v>
      </c>
      <c r="AV19" s="91">
        <f t="shared" si="46"/>
        <v>0</v>
      </c>
      <c r="AW19" s="91">
        <f t="shared" si="47"/>
        <v>0</v>
      </c>
      <c r="AX19" s="92">
        <f t="shared" si="48"/>
        <v>0</v>
      </c>
      <c r="AY19" s="90">
        <f>IF(AY$6="",0,IF(WEEKDAY(AY$6-1)&gt;5,(AZ11-AY11+BB11-BA11)*24,0))</f>
        <v>0</v>
      </c>
      <c r="AZ19" s="91">
        <f t="shared" si="49"/>
        <v>0</v>
      </c>
      <c r="BA19" s="91">
        <f t="shared" si="50"/>
        <v>0</v>
      </c>
      <c r="BB19" s="92">
        <f t="shared" si="51"/>
        <v>0</v>
      </c>
      <c r="BC19" s="90">
        <f>IF(BC$6="",0,IF(WEEKDAY(BC$6-1)&gt;5,(BD11-BC11+BF11-BE11)*24,0))</f>
        <v>0</v>
      </c>
      <c r="BD19" s="91">
        <f t="shared" si="52"/>
        <v>0</v>
      </c>
      <c r="BE19" s="91">
        <f t="shared" si="53"/>
        <v>0</v>
      </c>
      <c r="BF19" s="92">
        <f t="shared" si="54"/>
        <v>0</v>
      </c>
      <c r="BG19" s="95">
        <f>ROUND(C19+G19+K19+O19+S19+W19+AA19+AE19+AI19+AM19+AQ19+AU19+AY19+BC19,2)</f>
        <v>0</v>
      </c>
      <c r="BH19" s="57"/>
      <c r="BI19" s="57"/>
      <c r="BJ19" s="57"/>
      <c r="BK19" s="62"/>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row>
    <row r="20" spans="1:255" s="52" customFormat="1" ht="22.5" thickTop="1" x14ac:dyDescent="0.2">
      <c r="A20" s="17" t="s">
        <v>24</v>
      </c>
      <c r="B20" s="18"/>
      <c r="C20" s="34" t="s">
        <v>16</v>
      </c>
      <c r="D20" s="19" t="s">
        <v>17</v>
      </c>
      <c r="E20" s="19" t="s">
        <v>16</v>
      </c>
      <c r="F20" s="35" t="s">
        <v>17</v>
      </c>
      <c r="G20" s="34" t="s">
        <v>16</v>
      </c>
      <c r="H20" s="19" t="s">
        <v>17</v>
      </c>
      <c r="I20" s="19" t="s">
        <v>16</v>
      </c>
      <c r="J20" s="35" t="s">
        <v>17</v>
      </c>
      <c r="K20" s="34" t="s">
        <v>16</v>
      </c>
      <c r="L20" s="19" t="s">
        <v>17</v>
      </c>
      <c r="M20" s="19" t="s">
        <v>16</v>
      </c>
      <c r="N20" s="35" t="s">
        <v>17</v>
      </c>
      <c r="O20" s="34" t="s">
        <v>16</v>
      </c>
      <c r="P20" s="19" t="s">
        <v>17</v>
      </c>
      <c r="Q20" s="19" t="s">
        <v>16</v>
      </c>
      <c r="R20" s="35" t="s">
        <v>17</v>
      </c>
      <c r="S20" s="34" t="s">
        <v>16</v>
      </c>
      <c r="T20" s="19" t="s">
        <v>17</v>
      </c>
      <c r="U20" s="19" t="s">
        <v>16</v>
      </c>
      <c r="V20" s="35" t="s">
        <v>17</v>
      </c>
      <c r="W20" s="34" t="s">
        <v>16</v>
      </c>
      <c r="X20" s="19" t="s">
        <v>17</v>
      </c>
      <c r="Y20" s="19" t="s">
        <v>16</v>
      </c>
      <c r="Z20" s="35" t="s">
        <v>17</v>
      </c>
      <c r="AA20" s="34" t="s">
        <v>16</v>
      </c>
      <c r="AB20" s="19" t="s">
        <v>17</v>
      </c>
      <c r="AC20" s="19" t="s">
        <v>16</v>
      </c>
      <c r="AD20" s="35" t="s">
        <v>17</v>
      </c>
      <c r="AE20" s="34" t="s">
        <v>16</v>
      </c>
      <c r="AF20" s="19" t="s">
        <v>17</v>
      </c>
      <c r="AG20" s="19" t="s">
        <v>16</v>
      </c>
      <c r="AH20" s="35" t="s">
        <v>17</v>
      </c>
      <c r="AI20" s="34" t="s">
        <v>16</v>
      </c>
      <c r="AJ20" s="19" t="s">
        <v>17</v>
      </c>
      <c r="AK20" s="19" t="s">
        <v>16</v>
      </c>
      <c r="AL20" s="35" t="s">
        <v>17</v>
      </c>
      <c r="AM20" s="34" t="s">
        <v>16</v>
      </c>
      <c r="AN20" s="19" t="s">
        <v>17</v>
      </c>
      <c r="AO20" s="19" t="s">
        <v>16</v>
      </c>
      <c r="AP20" s="35" t="s">
        <v>17</v>
      </c>
      <c r="AQ20" s="34" t="s">
        <v>16</v>
      </c>
      <c r="AR20" s="19" t="s">
        <v>17</v>
      </c>
      <c r="AS20" s="19" t="s">
        <v>16</v>
      </c>
      <c r="AT20" s="35" t="s">
        <v>17</v>
      </c>
      <c r="AU20" s="34" t="s">
        <v>16</v>
      </c>
      <c r="AV20" s="19" t="s">
        <v>17</v>
      </c>
      <c r="AW20" s="19" t="s">
        <v>16</v>
      </c>
      <c r="AX20" s="35" t="s">
        <v>17</v>
      </c>
      <c r="AY20" s="34" t="s">
        <v>16</v>
      </c>
      <c r="AZ20" s="19" t="s">
        <v>17</v>
      </c>
      <c r="BA20" s="19" t="s">
        <v>16</v>
      </c>
      <c r="BB20" s="35" t="s">
        <v>17</v>
      </c>
      <c r="BC20" s="34" t="s">
        <v>16</v>
      </c>
      <c r="BD20" s="19" t="s">
        <v>17</v>
      </c>
      <c r="BE20" s="19" t="s">
        <v>16</v>
      </c>
      <c r="BF20" s="35" t="s">
        <v>17</v>
      </c>
      <c r="BG20" s="25" t="s">
        <v>4</v>
      </c>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row>
    <row r="21" spans="1:255" s="55" customFormat="1" x14ac:dyDescent="0.2">
      <c r="A21" s="107" t="s">
        <v>15</v>
      </c>
      <c r="B21" s="108"/>
      <c r="C21" s="36"/>
      <c r="D21" s="16"/>
      <c r="E21" s="16"/>
      <c r="F21" s="37"/>
      <c r="G21" s="36"/>
      <c r="H21" s="16"/>
      <c r="I21" s="16"/>
      <c r="J21" s="37"/>
      <c r="K21" s="36"/>
      <c r="L21" s="16"/>
      <c r="M21" s="16"/>
      <c r="N21" s="37"/>
      <c r="O21" s="36"/>
      <c r="P21" s="16"/>
      <c r="Q21" s="16"/>
      <c r="R21" s="37"/>
      <c r="S21" s="36"/>
      <c r="T21" s="16"/>
      <c r="U21" s="16"/>
      <c r="V21" s="37"/>
      <c r="W21" s="36"/>
      <c r="X21" s="16"/>
      <c r="Y21" s="16"/>
      <c r="Z21" s="37"/>
      <c r="AA21" s="36"/>
      <c r="AB21" s="16"/>
      <c r="AC21" s="16"/>
      <c r="AD21" s="37"/>
      <c r="AE21" s="36"/>
      <c r="AF21" s="16"/>
      <c r="AG21" s="16"/>
      <c r="AH21" s="37"/>
      <c r="AI21" s="36"/>
      <c r="AJ21" s="16"/>
      <c r="AK21" s="16"/>
      <c r="AL21" s="37"/>
      <c r="AM21" s="36"/>
      <c r="AN21" s="16"/>
      <c r="AO21" s="16"/>
      <c r="AP21" s="37"/>
      <c r="AQ21" s="36"/>
      <c r="AR21" s="16"/>
      <c r="AS21" s="16"/>
      <c r="AT21" s="37"/>
      <c r="AU21" s="36"/>
      <c r="AV21" s="16"/>
      <c r="AW21" s="16"/>
      <c r="AX21" s="37"/>
      <c r="AY21" s="36"/>
      <c r="AZ21" s="16"/>
      <c r="BA21" s="16"/>
      <c r="BB21" s="37"/>
      <c r="BC21" s="36"/>
      <c r="BD21" s="16"/>
      <c r="BE21" s="16"/>
      <c r="BF21" s="37"/>
      <c r="BG21" s="26" t="str">
        <f>BG28 &amp;" + "&amp;BG29</f>
        <v>0 + 0</v>
      </c>
      <c r="BH21" s="53"/>
      <c r="BI21" s="65"/>
      <c r="BJ21" s="53"/>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row>
    <row r="22" spans="1:255" s="55" customFormat="1" x14ac:dyDescent="0.2">
      <c r="A22" s="102" t="str">
        <f>"- dělená směna"</f>
        <v>- dělená směna</v>
      </c>
      <c r="B22" s="103"/>
      <c r="C22" s="104" t="str">
        <f>IF(E21-D21&gt;=2/24,"Ano","")</f>
        <v/>
      </c>
      <c r="D22" s="105"/>
      <c r="E22" s="105"/>
      <c r="F22" s="106"/>
      <c r="G22" s="104" t="str">
        <f>IF(I21-H21&gt;=2/24,"Ano","")</f>
        <v/>
      </c>
      <c r="H22" s="105"/>
      <c r="I22" s="105"/>
      <c r="J22" s="106"/>
      <c r="K22" s="104" t="str">
        <f>IF(M21-L21&gt;=2/24,"Ano","")</f>
        <v/>
      </c>
      <c r="L22" s="105"/>
      <c r="M22" s="105"/>
      <c r="N22" s="106"/>
      <c r="O22" s="104" t="str">
        <f>IF(Q21-P21&gt;=2/24,"Ano","")</f>
        <v/>
      </c>
      <c r="P22" s="105"/>
      <c r="Q22" s="105"/>
      <c r="R22" s="106"/>
      <c r="S22" s="104" t="str">
        <f>IF(U21-T21&gt;=2/24,"Ano","")</f>
        <v/>
      </c>
      <c r="T22" s="105"/>
      <c r="U22" s="105"/>
      <c r="V22" s="106"/>
      <c r="W22" s="104" t="str">
        <f>IF(Y21-X21&gt;=2/24,"Ano","")</f>
        <v/>
      </c>
      <c r="X22" s="105"/>
      <c r="Y22" s="105"/>
      <c r="Z22" s="106"/>
      <c r="AA22" s="104" t="str">
        <f>IF(AC21-AB21&gt;=2/24,"Ano","")</f>
        <v/>
      </c>
      <c r="AB22" s="105"/>
      <c r="AC22" s="105"/>
      <c r="AD22" s="106"/>
      <c r="AE22" s="104" t="str">
        <f>IF(AG21-AF21&gt;=2/24,"Ano","")</f>
        <v/>
      </c>
      <c r="AF22" s="105"/>
      <c r="AG22" s="105"/>
      <c r="AH22" s="106"/>
      <c r="AI22" s="104" t="str">
        <f>IF(AK21-AJ21&gt;=2/24,"Ano","")</f>
        <v/>
      </c>
      <c r="AJ22" s="105"/>
      <c r="AK22" s="105"/>
      <c r="AL22" s="106"/>
      <c r="AM22" s="104" t="str">
        <f>IF(AO21-AN21&gt;=2/24,"Ano","")</f>
        <v/>
      </c>
      <c r="AN22" s="105"/>
      <c r="AO22" s="105"/>
      <c r="AP22" s="106"/>
      <c r="AQ22" s="104" t="str">
        <f>IF(AS21-AR21&gt;=2/24,"Ano","")</f>
        <v/>
      </c>
      <c r="AR22" s="105"/>
      <c r="AS22" s="105"/>
      <c r="AT22" s="106"/>
      <c r="AU22" s="104" t="str">
        <f>IF(AW21-AV21&gt;=2/24,"Ano","")</f>
        <v/>
      </c>
      <c r="AV22" s="105"/>
      <c r="AW22" s="105"/>
      <c r="AX22" s="106"/>
      <c r="AY22" s="104" t="str">
        <f>IF(BA21-AZ21&gt;=2/24,"Ano","")</f>
        <v/>
      </c>
      <c r="AZ22" s="105"/>
      <c r="BA22" s="105"/>
      <c r="BB22" s="106"/>
      <c r="BC22" s="104" t="str">
        <f>IF(BE21-BD21&gt;=2/24,"Ano","")</f>
        <v/>
      </c>
      <c r="BD22" s="105"/>
      <c r="BE22" s="105"/>
      <c r="BF22" s="106"/>
      <c r="BG22" s="27">
        <f>COUNTIF(C22:BF22,"ano")</f>
        <v>0</v>
      </c>
      <c r="BH22" s="53"/>
      <c r="BI22" s="65"/>
      <c r="BJ22" s="53"/>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row>
    <row r="23" spans="1:255" s="55" customFormat="1" x14ac:dyDescent="0.2">
      <c r="A23" s="107" t="s">
        <v>26</v>
      </c>
      <c r="B23" s="108"/>
      <c r="C23" s="38"/>
      <c r="D23" s="13"/>
      <c r="E23" s="13"/>
      <c r="F23" s="39"/>
      <c r="G23" s="38"/>
      <c r="H23" s="13"/>
      <c r="I23" s="13"/>
      <c r="J23" s="39"/>
      <c r="K23" s="38"/>
      <c r="L23" s="13"/>
      <c r="M23" s="13"/>
      <c r="N23" s="39"/>
      <c r="O23" s="38"/>
      <c r="P23" s="13"/>
      <c r="Q23" s="13"/>
      <c r="R23" s="39"/>
      <c r="S23" s="38"/>
      <c r="T23" s="13"/>
      <c r="U23" s="13"/>
      <c r="V23" s="39"/>
      <c r="W23" s="38"/>
      <c r="X23" s="13"/>
      <c r="Y23" s="13"/>
      <c r="Z23" s="39"/>
      <c r="AA23" s="38"/>
      <c r="AB23" s="13"/>
      <c r="AC23" s="13"/>
      <c r="AD23" s="39"/>
      <c r="AE23" s="38"/>
      <c r="AF23" s="13"/>
      <c r="AG23" s="13"/>
      <c r="AH23" s="39"/>
      <c r="AI23" s="38"/>
      <c r="AJ23" s="13"/>
      <c r="AK23" s="13"/>
      <c r="AL23" s="39"/>
      <c r="AM23" s="38"/>
      <c r="AN23" s="13"/>
      <c r="AO23" s="13"/>
      <c r="AP23" s="39"/>
      <c r="AQ23" s="38"/>
      <c r="AR23" s="13"/>
      <c r="AS23" s="13"/>
      <c r="AT23" s="39"/>
      <c r="AU23" s="38"/>
      <c r="AV23" s="13"/>
      <c r="AW23" s="13"/>
      <c r="AX23" s="39"/>
      <c r="AY23" s="38"/>
      <c r="AZ23" s="13"/>
      <c r="BA23" s="13"/>
      <c r="BB23" s="39"/>
      <c r="BC23" s="38"/>
      <c r="BD23" s="13"/>
      <c r="BE23" s="13"/>
      <c r="BF23" s="39"/>
      <c r="BG23" s="28" t="str">
        <f>BG30&amp;" + "&amp;BG31</f>
        <v>0 + 0</v>
      </c>
      <c r="BH23" s="53"/>
      <c r="BI23" s="65"/>
      <c r="BJ23" s="53"/>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row>
    <row r="24" spans="1:255" s="55" customFormat="1" x14ac:dyDescent="0.2">
      <c r="A24" s="109" t="s">
        <v>27</v>
      </c>
      <c r="B24" s="110"/>
      <c r="C24" s="38"/>
      <c r="D24" s="13"/>
      <c r="E24" s="13"/>
      <c r="F24" s="39"/>
      <c r="G24" s="38"/>
      <c r="H24" s="13"/>
      <c r="I24" s="13"/>
      <c r="J24" s="39"/>
      <c r="K24" s="38"/>
      <c r="L24" s="13"/>
      <c r="M24" s="13"/>
      <c r="N24" s="39"/>
      <c r="O24" s="38"/>
      <c r="P24" s="13"/>
      <c r="Q24" s="13"/>
      <c r="R24" s="39"/>
      <c r="S24" s="38"/>
      <c r="T24" s="13"/>
      <c r="U24" s="13"/>
      <c r="V24" s="39"/>
      <c r="W24" s="38"/>
      <c r="X24" s="13"/>
      <c r="Y24" s="13"/>
      <c r="Z24" s="39"/>
      <c r="AA24" s="38"/>
      <c r="AB24" s="13"/>
      <c r="AC24" s="13"/>
      <c r="AD24" s="39"/>
      <c r="AE24" s="38"/>
      <c r="AF24" s="13"/>
      <c r="AG24" s="13"/>
      <c r="AH24" s="39"/>
      <c r="AI24" s="38"/>
      <c r="AJ24" s="13"/>
      <c r="AK24" s="13"/>
      <c r="AL24" s="39"/>
      <c r="AM24" s="38"/>
      <c r="AN24" s="13"/>
      <c r="AO24" s="13"/>
      <c r="AP24" s="39"/>
      <c r="AQ24" s="38"/>
      <c r="AR24" s="13"/>
      <c r="AS24" s="13"/>
      <c r="AT24" s="39"/>
      <c r="AU24" s="38"/>
      <c r="AV24" s="13"/>
      <c r="AW24" s="13"/>
      <c r="AX24" s="39"/>
      <c r="AY24" s="38"/>
      <c r="AZ24" s="13"/>
      <c r="BA24" s="13"/>
      <c r="BB24" s="39"/>
      <c r="BC24" s="38"/>
      <c r="BD24" s="13"/>
      <c r="BE24" s="13"/>
      <c r="BF24" s="39"/>
      <c r="BG24" s="29">
        <f>ROUND((SUMIF(C20:BF20,"=do",C24:BF24)-SUMIF(C20:BF20,"=od",C24:BF24))*24,1)</f>
        <v>0</v>
      </c>
      <c r="BH24" s="53"/>
      <c r="BI24" s="65"/>
      <c r="BJ24" s="53"/>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row>
    <row r="25" spans="1:255" s="55" customFormat="1" x14ac:dyDescent="0.2">
      <c r="A25" s="127" t="s">
        <v>19</v>
      </c>
      <c r="B25" s="128"/>
      <c r="C25" s="111" t="str">
        <f>ROUND((D21-C21+F21-E21+D23-C23+F23-E23)*24,2)&amp;" / "&amp;ROUND((D24-C24+F24-E24)*24,2)</f>
        <v>0 / 0</v>
      </c>
      <c r="D25" s="112"/>
      <c r="E25" s="112"/>
      <c r="F25" s="113"/>
      <c r="G25" s="111" t="str">
        <f t="shared" ref="G25" si="55">ROUND((H21-G21+J21-I21+H23-G23+J23-I23)*24,2)&amp;" / "&amp;ROUND((H24-G24+J24-I24)*24,2)</f>
        <v>0 / 0</v>
      </c>
      <c r="H25" s="112"/>
      <c r="I25" s="112"/>
      <c r="J25" s="113"/>
      <c r="K25" s="111" t="str">
        <f t="shared" ref="K25" si="56">ROUND((L21-K21+N21-M21+L23-K23+N23-M23)*24,2)&amp;" / "&amp;ROUND((L24-K24+N24-M24)*24,2)</f>
        <v>0 / 0</v>
      </c>
      <c r="L25" s="112"/>
      <c r="M25" s="112"/>
      <c r="N25" s="113"/>
      <c r="O25" s="111" t="str">
        <f t="shared" ref="O25" si="57">ROUND((P21-O21+R21-Q21+P23-O23+R23-Q23)*24,2)&amp;" / "&amp;ROUND((P24-O24+R24-Q24)*24,2)</f>
        <v>0 / 0</v>
      </c>
      <c r="P25" s="112"/>
      <c r="Q25" s="112"/>
      <c r="R25" s="113"/>
      <c r="S25" s="111" t="str">
        <f t="shared" ref="S25" si="58">ROUND((T21-S21+V21-U21+T23-S23+V23-U23)*24,2)&amp;" / "&amp;ROUND((T24-S24+V24-U24)*24,2)</f>
        <v>0 / 0</v>
      </c>
      <c r="T25" s="112"/>
      <c r="U25" s="112"/>
      <c r="V25" s="113"/>
      <c r="W25" s="111" t="str">
        <f t="shared" ref="W25" si="59">ROUND((X21-W21+Z21-Y21+X23-W23+Z23-Y23)*24,2)&amp;" / "&amp;ROUND((X24-W24+Z24-Y24)*24,2)</f>
        <v>0 / 0</v>
      </c>
      <c r="X25" s="112"/>
      <c r="Y25" s="112"/>
      <c r="Z25" s="113"/>
      <c r="AA25" s="111" t="str">
        <f t="shared" ref="AA25" si="60">ROUND((AB21-AA21+AD21-AC21+AB23-AA23+AD23-AC23)*24,2)&amp;" / "&amp;ROUND((AB24-AA24+AD24-AC24)*24,2)</f>
        <v>0 / 0</v>
      </c>
      <c r="AB25" s="112"/>
      <c r="AC25" s="112"/>
      <c r="AD25" s="113"/>
      <c r="AE25" s="111" t="str">
        <f t="shared" ref="AE25" si="61">ROUND((AF21-AE21+AH21-AG21+AF23-AE23+AH23-AG23)*24,2)&amp;" / "&amp;ROUND((AF24-AE24+AH24-AG24)*24,2)</f>
        <v>0 / 0</v>
      </c>
      <c r="AF25" s="112"/>
      <c r="AG25" s="112"/>
      <c r="AH25" s="113"/>
      <c r="AI25" s="111" t="str">
        <f t="shared" ref="AI25" si="62">ROUND((AJ21-AI21+AL21-AK21+AJ23-AI23+AL23-AK23)*24,2)&amp;" / "&amp;ROUND((AJ24-AI24+AL24-AK24)*24,2)</f>
        <v>0 / 0</v>
      </c>
      <c r="AJ25" s="112"/>
      <c r="AK25" s="112"/>
      <c r="AL25" s="113"/>
      <c r="AM25" s="111" t="str">
        <f t="shared" ref="AM25" si="63">ROUND((AN21-AM21+AP21-AO21+AN23-AM23+AP23-AO23)*24,2)&amp;" / "&amp;ROUND((AN24-AM24+AP24-AO24)*24,2)</f>
        <v>0 / 0</v>
      </c>
      <c r="AN25" s="112"/>
      <c r="AO25" s="112"/>
      <c r="AP25" s="113"/>
      <c r="AQ25" s="111" t="str">
        <f t="shared" ref="AQ25" si="64">ROUND((AR21-AQ21+AT21-AS21+AR23-AQ23+AT23-AS23)*24,2)&amp;" / "&amp;ROUND((AR24-AQ24+AT24-AS24)*24,2)</f>
        <v>0 / 0</v>
      </c>
      <c r="AR25" s="112"/>
      <c r="AS25" s="112"/>
      <c r="AT25" s="113"/>
      <c r="AU25" s="111" t="str">
        <f t="shared" ref="AU25" si="65">ROUND((AV21-AU21+AX21-AW21+AV23-AU23+AX23-AW23)*24,2)&amp;" / "&amp;ROUND((AV24-AU24+AX24-AW24)*24,2)</f>
        <v>0 / 0</v>
      </c>
      <c r="AV25" s="112"/>
      <c r="AW25" s="112"/>
      <c r="AX25" s="113"/>
      <c r="AY25" s="111" t="str">
        <f t="shared" ref="AY25" si="66">ROUND((AZ21-AY21+BB21-BA21+AZ23-AY23+BB23-BA23)*24,2)&amp;" / "&amp;ROUND((AZ24-AY24+BB24-BA24)*24,2)</f>
        <v>0 / 0</v>
      </c>
      <c r="AZ25" s="112"/>
      <c r="BA25" s="112"/>
      <c r="BB25" s="113"/>
      <c r="BC25" s="111" t="str">
        <f t="shared" ref="BC25" si="67">ROUND((BD21-BC21+BF21-BE21+BD23-BC23+BF23-BE23)*24,2)&amp;" / "&amp;ROUND((BD24-BC24+BF24-BE24)*24,2)</f>
        <v>0 / 0</v>
      </c>
      <c r="BD25" s="112"/>
      <c r="BE25" s="112"/>
      <c r="BF25" s="113"/>
      <c r="BG25" s="30"/>
      <c r="BH25" s="53"/>
      <c r="BI25" s="65"/>
      <c r="BJ25" s="53"/>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row>
    <row r="26" spans="1:255" s="55" customFormat="1" x14ac:dyDescent="0.2">
      <c r="A26" s="114" t="s">
        <v>18</v>
      </c>
      <c r="B26" s="115"/>
      <c r="C26" s="40"/>
      <c r="D26" s="20"/>
      <c r="E26" s="20"/>
      <c r="F26" s="41"/>
      <c r="G26" s="40"/>
      <c r="H26" s="20"/>
      <c r="I26" s="20"/>
      <c r="J26" s="41"/>
      <c r="K26" s="40"/>
      <c r="L26" s="20"/>
      <c r="M26" s="20"/>
      <c r="N26" s="41"/>
      <c r="O26" s="40"/>
      <c r="P26" s="20"/>
      <c r="Q26" s="20"/>
      <c r="R26" s="41"/>
      <c r="S26" s="40"/>
      <c r="T26" s="20"/>
      <c r="U26" s="20"/>
      <c r="V26" s="41"/>
      <c r="W26" s="40"/>
      <c r="X26" s="20"/>
      <c r="Y26" s="20"/>
      <c r="Z26" s="41"/>
      <c r="AA26" s="40"/>
      <c r="AB26" s="20"/>
      <c r="AC26" s="20"/>
      <c r="AD26" s="41"/>
      <c r="AE26" s="40"/>
      <c r="AF26" s="20"/>
      <c r="AG26" s="20"/>
      <c r="AH26" s="41"/>
      <c r="AI26" s="40"/>
      <c r="AJ26" s="20"/>
      <c r="AK26" s="20"/>
      <c r="AL26" s="41"/>
      <c r="AM26" s="40"/>
      <c r="AN26" s="20"/>
      <c r="AO26" s="20"/>
      <c r="AP26" s="41"/>
      <c r="AQ26" s="40"/>
      <c r="AR26" s="20"/>
      <c r="AS26" s="20"/>
      <c r="AT26" s="41"/>
      <c r="AU26" s="40"/>
      <c r="AV26" s="20"/>
      <c r="AW26" s="20"/>
      <c r="AX26" s="41"/>
      <c r="AY26" s="40"/>
      <c r="AZ26" s="20"/>
      <c r="BA26" s="20"/>
      <c r="BB26" s="41"/>
      <c r="BC26" s="40"/>
      <c r="BD26" s="20"/>
      <c r="BE26" s="20"/>
      <c r="BF26" s="41"/>
      <c r="BG26" s="21">
        <f>(SUMIF(C20:BF20,"=do",C26:BF26)-SUMIF(C20:BF20,"=od",C26:BF26))*24</f>
        <v>0</v>
      </c>
      <c r="BH26" s="53"/>
      <c r="BI26" s="56"/>
      <c r="BJ26" s="53"/>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row>
    <row r="27" spans="1:255" s="55" customFormat="1" ht="13.5" thickBot="1" x14ac:dyDescent="0.25">
      <c r="A27" s="129" t="s">
        <v>25</v>
      </c>
      <c r="B27" s="130"/>
      <c r="C27" s="116"/>
      <c r="D27" s="117"/>
      <c r="E27" s="117"/>
      <c r="F27" s="118"/>
      <c r="G27" s="116"/>
      <c r="H27" s="117"/>
      <c r="I27" s="117"/>
      <c r="J27" s="118"/>
      <c r="K27" s="116"/>
      <c r="L27" s="117"/>
      <c r="M27" s="117"/>
      <c r="N27" s="118"/>
      <c r="O27" s="116"/>
      <c r="P27" s="117"/>
      <c r="Q27" s="117"/>
      <c r="R27" s="118"/>
      <c r="S27" s="116"/>
      <c r="T27" s="117"/>
      <c r="U27" s="117"/>
      <c r="V27" s="118"/>
      <c r="W27" s="116"/>
      <c r="X27" s="117"/>
      <c r="Y27" s="117"/>
      <c r="Z27" s="118"/>
      <c r="AA27" s="116"/>
      <c r="AB27" s="117"/>
      <c r="AC27" s="117"/>
      <c r="AD27" s="118"/>
      <c r="AE27" s="116"/>
      <c r="AF27" s="117"/>
      <c r="AG27" s="117"/>
      <c r="AH27" s="118"/>
      <c r="AI27" s="116"/>
      <c r="AJ27" s="117"/>
      <c r="AK27" s="117"/>
      <c r="AL27" s="118"/>
      <c r="AM27" s="116"/>
      <c r="AN27" s="117"/>
      <c r="AO27" s="117"/>
      <c r="AP27" s="118"/>
      <c r="AQ27" s="116"/>
      <c r="AR27" s="117"/>
      <c r="AS27" s="117"/>
      <c r="AT27" s="118"/>
      <c r="AU27" s="116"/>
      <c r="AV27" s="117"/>
      <c r="AW27" s="117"/>
      <c r="AX27" s="118"/>
      <c r="AY27" s="116"/>
      <c r="AZ27" s="117"/>
      <c r="BA27" s="117"/>
      <c r="BB27" s="118"/>
      <c r="BC27" s="116"/>
      <c r="BD27" s="117"/>
      <c r="BE27" s="117"/>
      <c r="BF27" s="118"/>
      <c r="BG27" s="77">
        <f>SUM(C27:BC27)</f>
        <v>0</v>
      </c>
      <c r="BH27" s="53"/>
      <c r="BI27" s="56"/>
      <c r="BJ27" s="53"/>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row>
    <row r="28" spans="1:255" s="68" customFormat="1" ht="13.5" hidden="1" thickTop="1" x14ac:dyDescent="0.2">
      <c r="A28" s="99" t="s">
        <v>20</v>
      </c>
      <c r="B28" s="100"/>
      <c r="C28" s="87">
        <f>IF(C$6="",0,IF(WEEKDAY(C$6-1)&lt;6,(D21-C21+F21-E21)*24,0))</f>
        <v>0</v>
      </c>
      <c r="D28" s="88">
        <f>C28</f>
        <v>0</v>
      </c>
      <c r="E28" s="88">
        <f>C28</f>
        <v>0</v>
      </c>
      <c r="F28" s="89">
        <f>C28</f>
        <v>0</v>
      </c>
      <c r="G28" s="87">
        <f>IF(G$6="",0,IF(WEEKDAY(G$6-1)&lt;6,(H21-G21+J21-I21)*24,0))</f>
        <v>0</v>
      </c>
      <c r="H28" s="88">
        <f>G28</f>
        <v>0</v>
      </c>
      <c r="I28" s="88">
        <f>G28</f>
        <v>0</v>
      </c>
      <c r="J28" s="89">
        <f>G28</f>
        <v>0</v>
      </c>
      <c r="K28" s="87">
        <f>IF(K$6="",0,IF(WEEKDAY(K$6-1)&lt;6,(L21-K21+N21-M21)*24,0))</f>
        <v>0</v>
      </c>
      <c r="L28" s="88">
        <f>K28</f>
        <v>0</v>
      </c>
      <c r="M28" s="88">
        <f>K28</f>
        <v>0</v>
      </c>
      <c r="N28" s="89">
        <f>K28</f>
        <v>0</v>
      </c>
      <c r="O28" s="87">
        <f>IF(O$6="",0,IF(WEEKDAY(O$6-1)&lt;6,(P21-O21+R21-Q21)*24,0))</f>
        <v>0</v>
      </c>
      <c r="P28" s="88">
        <f>O28</f>
        <v>0</v>
      </c>
      <c r="Q28" s="88">
        <f>O28</f>
        <v>0</v>
      </c>
      <c r="R28" s="89">
        <f>O28</f>
        <v>0</v>
      </c>
      <c r="S28" s="87">
        <f>IF(S$6="",0,IF(WEEKDAY(S$6-1)&lt;6,(T21-S21+V21-U21)*24,0))</f>
        <v>0</v>
      </c>
      <c r="T28" s="88">
        <f>S28</f>
        <v>0</v>
      </c>
      <c r="U28" s="88">
        <f>S28</f>
        <v>0</v>
      </c>
      <c r="V28" s="89">
        <f>S28</f>
        <v>0</v>
      </c>
      <c r="W28" s="87">
        <f>IF(W$6="",0,IF(WEEKDAY(W$6-1)&lt;6,(X21-W21+Z21-Y21)*24,0))</f>
        <v>0</v>
      </c>
      <c r="X28" s="88">
        <f>W28</f>
        <v>0</v>
      </c>
      <c r="Y28" s="88">
        <f>W28</f>
        <v>0</v>
      </c>
      <c r="Z28" s="89">
        <f>W28</f>
        <v>0</v>
      </c>
      <c r="AA28" s="87">
        <f>IF(AA$6="",0,IF(WEEKDAY(AA$6-1)&lt;6,(AB21-AA21+AD21-AC21)*24,0))</f>
        <v>0</v>
      </c>
      <c r="AB28" s="88">
        <f>AA28</f>
        <v>0</v>
      </c>
      <c r="AC28" s="88">
        <f>AA28</f>
        <v>0</v>
      </c>
      <c r="AD28" s="89">
        <f>AA28</f>
        <v>0</v>
      </c>
      <c r="AE28" s="87">
        <f>IF(AE$6="",0,IF(WEEKDAY(AE$6-1)&lt;6,(AF21-AE21+AH21-AG21)*24,0))</f>
        <v>0</v>
      </c>
      <c r="AF28" s="88">
        <f>AE28</f>
        <v>0</v>
      </c>
      <c r="AG28" s="88">
        <f>AE28</f>
        <v>0</v>
      </c>
      <c r="AH28" s="89">
        <f>AE28</f>
        <v>0</v>
      </c>
      <c r="AI28" s="87">
        <f>IF(AI$6="",0,IF(WEEKDAY(AI$6-1)&lt;6,(AJ21-AI21+AL21-AK21)*24,0))</f>
        <v>0</v>
      </c>
      <c r="AJ28" s="88">
        <f>AI28</f>
        <v>0</v>
      </c>
      <c r="AK28" s="88">
        <f>AI28</f>
        <v>0</v>
      </c>
      <c r="AL28" s="89">
        <f>AI28</f>
        <v>0</v>
      </c>
      <c r="AM28" s="87">
        <f>IF(AM$6="",0,IF(WEEKDAY(AM$6-1)&lt;6,(AN21-AM21+AP21-AO21)*24,0))</f>
        <v>0</v>
      </c>
      <c r="AN28" s="88">
        <f>AM28</f>
        <v>0</v>
      </c>
      <c r="AO28" s="88">
        <f>AM28</f>
        <v>0</v>
      </c>
      <c r="AP28" s="89">
        <f>AM28</f>
        <v>0</v>
      </c>
      <c r="AQ28" s="87">
        <f>IF(AQ$6="",0,IF(WEEKDAY(AQ$6-1)&lt;6,(AR21-AQ21+AT21-AS21)*24,0))</f>
        <v>0</v>
      </c>
      <c r="AR28" s="88">
        <f>AQ28</f>
        <v>0</v>
      </c>
      <c r="AS28" s="88">
        <f>AQ28</f>
        <v>0</v>
      </c>
      <c r="AT28" s="89">
        <f>AQ28</f>
        <v>0</v>
      </c>
      <c r="AU28" s="87">
        <f>IF(AU$6="",0,IF(WEEKDAY(AU$6-1)&lt;6,(AV21-AU21+AX21-AW21)*24,0))</f>
        <v>0</v>
      </c>
      <c r="AV28" s="88">
        <f>AU28</f>
        <v>0</v>
      </c>
      <c r="AW28" s="88">
        <f>AU28</f>
        <v>0</v>
      </c>
      <c r="AX28" s="89">
        <f>AU28</f>
        <v>0</v>
      </c>
      <c r="AY28" s="87">
        <f>IF(AY$6="",0,IF(WEEKDAY(AY$6-1)&lt;6,(AZ21-AY21+BB21-BA21)*24,0))</f>
        <v>0</v>
      </c>
      <c r="AZ28" s="88">
        <f>AY28</f>
        <v>0</v>
      </c>
      <c r="BA28" s="88">
        <f>AY28</f>
        <v>0</v>
      </c>
      <c r="BB28" s="89">
        <f>AY28</f>
        <v>0</v>
      </c>
      <c r="BC28" s="87">
        <f>IF(BC$6="",0,IF(WEEKDAY(BC$6-1)&lt;6,(BD21-BC21+BF21-BE21)*24,0))</f>
        <v>0</v>
      </c>
      <c r="BD28" s="88">
        <f>BC28</f>
        <v>0</v>
      </c>
      <c r="BE28" s="88">
        <f>BC28</f>
        <v>0</v>
      </c>
      <c r="BF28" s="89">
        <f>BC28</f>
        <v>0</v>
      </c>
      <c r="BG28" s="93">
        <f>ROUND(C28+G28+K28+O28+S28+W28+AA28+AE28+AI28+AM28+AQ28+AU28+AY28+BC28,2)</f>
        <v>0</v>
      </c>
      <c r="BH28" s="57"/>
      <c r="BI28" s="57"/>
      <c r="BJ28" s="57"/>
      <c r="BK28" s="66"/>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row>
    <row r="29" spans="1:255" s="64" customFormat="1" hidden="1" x14ac:dyDescent="0.2">
      <c r="A29" s="131" t="s">
        <v>21</v>
      </c>
      <c r="B29" s="132"/>
      <c r="C29" s="78">
        <f>IF(C$6="",0,IF(WEEKDAY(C$6-1)&gt;5,(D21-C21+F21-E21)*24,0))</f>
        <v>0</v>
      </c>
      <c r="D29" s="79">
        <f t="shared" ref="D29:D31" si="68">C29</f>
        <v>0</v>
      </c>
      <c r="E29" s="79">
        <f t="shared" ref="E29:E31" si="69">C29</f>
        <v>0</v>
      </c>
      <c r="F29" s="80">
        <f t="shared" ref="F29:F31" si="70">C29</f>
        <v>0</v>
      </c>
      <c r="G29" s="78">
        <f>IF(G$6="",0,IF(WEEKDAY(G$6-1)&gt;5,(H21-G21+J21-I21)*24,0))</f>
        <v>0</v>
      </c>
      <c r="H29" s="79">
        <f t="shared" ref="H29:H31" si="71">G29</f>
        <v>0</v>
      </c>
      <c r="I29" s="79">
        <f t="shared" ref="I29:I31" si="72">G29</f>
        <v>0</v>
      </c>
      <c r="J29" s="80">
        <f t="shared" ref="J29:J31" si="73">G29</f>
        <v>0</v>
      </c>
      <c r="K29" s="78">
        <f>IF(K$6="",0,IF(WEEKDAY(K$6-1)&gt;5,(L21-K21+N21-M21)*24,0))</f>
        <v>0</v>
      </c>
      <c r="L29" s="79">
        <f t="shared" ref="L29:L31" si="74">K29</f>
        <v>0</v>
      </c>
      <c r="M29" s="79">
        <f t="shared" ref="M29:M31" si="75">K29</f>
        <v>0</v>
      </c>
      <c r="N29" s="80">
        <f t="shared" ref="N29:N31" si="76">K29</f>
        <v>0</v>
      </c>
      <c r="O29" s="78">
        <f>IF(O$6="",0,IF(WEEKDAY(O$6-1)&gt;5,(P21-O21+R21-Q21)*24,0))</f>
        <v>0</v>
      </c>
      <c r="P29" s="79">
        <f t="shared" ref="P29:P31" si="77">O29</f>
        <v>0</v>
      </c>
      <c r="Q29" s="79">
        <f t="shared" ref="Q29:Q31" si="78">O29</f>
        <v>0</v>
      </c>
      <c r="R29" s="80">
        <f t="shared" ref="R29:R31" si="79">O29</f>
        <v>0</v>
      </c>
      <c r="S29" s="78">
        <f>IF(S$6="",0,IF(WEEKDAY(S$6-1)&gt;5,(T21-S21+V21-U21)*24,0))</f>
        <v>0</v>
      </c>
      <c r="T29" s="79">
        <f t="shared" ref="T29:T31" si="80">S29</f>
        <v>0</v>
      </c>
      <c r="U29" s="79">
        <f t="shared" ref="U29:U31" si="81">S29</f>
        <v>0</v>
      </c>
      <c r="V29" s="80">
        <f t="shared" ref="V29:V31" si="82">S29</f>
        <v>0</v>
      </c>
      <c r="W29" s="78">
        <f>IF(W$6="",0,IF(WEEKDAY(W$6-1)&gt;5,(X21-W21+Z21-Y21)*24,0))</f>
        <v>0</v>
      </c>
      <c r="X29" s="79">
        <f t="shared" ref="X29:X31" si="83">W29</f>
        <v>0</v>
      </c>
      <c r="Y29" s="79">
        <f t="shared" ref="Y29:Y31" si="84">W29</f>
        <v>0</v>
      </c>
      <c r="Z29" s="80">
        <f t="shared" ref="Z29:Z31" si="85">W29</f>
        <v>0</v>
      </c>
      <c r="AA29" s="78">
        <f>IF(AA$6="",0,IF(WEEKDAY(AA$6-1)&gt;5,(AB21-AA21+AD21-AC21)*24,0))</f>
        <v>0</v>
      </c>
      <c r="AB29" s="79">
        <f t="shared" ref="AB29:AB31" si="86">AA29</f>
        <v>0</v>
      </c>
      <c r="AC29" s="79">
        <f t="shared" ref="AC29:AC31" si="87">AA29</f>
        <v>0</v>
      </c>
      <c r="AD29" s="80">
        <f t="shared" ref="AD29:AD31" si="88">AA29</f>
        <v>0</v>
      </c>
      <c r="AE29" s="78">
        <f>IF(AE$6="",0,IF(WEEKDAY(AE$6-1)&gt;5,(AF21-AE21+AH21-AG21)*24,0))</f>
        <v>0</v>
      </c>
      <c r="AF29" s="79">
        <f t="shared" ref="AF29:AF31" si="89">AE29</f>
        <v>0</v>
      </c>
      <c r="AG29" s="79">
        <f t="shared" ref="AG29:AG31" si="90">AE29</f>
        <v>0</v>
      </c>
      <c r="AH29" s="80">
        <f t="shared" ref="AH29:AH31" si="91">AE29</f>
        <v>0</v>
      </c>
      <c r="AI29" s="78">
        <f>IF(AI$6="",0,IF(WEEKDAY(AI$6-1)&gt;5,(AJ21-AI21+AL21-AK21)*24,0))</f>
        <v>0</v>
      </c>
      <c r="AJ29" s="79">
        <f t="shared" ref="AJ29:AJ31" si="92">AI29</f>
        <v>0</v>
      </c>
      <c r="AK29" s="79">
        <f t="shared" ref="AK29:AK31" si="93">AI29</f>
        <v>0</v>
      </c>
      <c r="AL29" s="80">
        <f t="shared" ref="AL29:AL31" si="94">AI29</f>
        <v>0</v>
      </c>
      <c r="AM29" s="78">
        <f>IF(AM$6="",0,IF(WEEKDAY(AM$6-1)&gt;5,(AN21-AM21+AP21-AO21)*24,0))</f>
        <v>0</v>
      </c>
      <c r="AN29" s="79">
        <f t="shared" ref="AN29:AN31" si="95">AM29</f>
        <v>0</v>
      </c>
      <c r="AO29" s="79">
        <f t="shared" ref="AO29:AO31" si="96">AM29</f>
        <v>0</v>
      </c>
      <c r="AP29" s="80">
        <f t="shared" ref="AP29:AP31" si="97">AM29</f>
        <v>0</v>
      </c>
      <c r="AQ29" s="78">
        <f>IF(AQ$6="",0,IF(WEEKDAY(AQ$6-1)&gt;5,(AR21-AQ21+AT21-AS21)*24,0))</f>
        <v>0</v>
      </c>
      <c r="AR29" s="79">
        <f t="shared" ref="AR29:AR31" si="98">AQ29</f>
        <v>0</v>
      </c>
      <c r="AS29" s="79">
        <f t="shared" ref="AS29:AS31" si="99">AQ29</f>
        <v>0</v>
      </c>
      <c r="AT29" s="80">
        <f t="shared" ref="AT29:AT31" si="100">AQ29</f>
        <v>0</v>
      </c>
      <c r="AU29" s="78">
        <f>IF(AU$6="",0,IF(WEEKDAY(AU$6-1)&gt;5,(AV21-AU21+AX21-AW21)*24,0))</f>
        <v>0</v>
      </c>
      <c r="AV29" s="79">
        <f t="shared" ref="AV29:AV31" si="101">AU29</f>
        <v>0</v>
      </c>
      <c r="AW29" s="79">
        <f t="shared" ref="AW29:AW31" si="102">AU29</f>
        <v>0</v>
      </c>
      <c r="AX29" s="80">
        <f t="shared" ref="AX29:AX31" si="103">AU29</f>
        <v>0</v>
      </c>
      <c r="AY29" s="78">
        <f>IF(AY$6="",0,IF(WEEKDAY(AY$6-1)&gt;5,(AZ21-AY21+BB21-BA21)*24,0))</f>
        <v>0</v>
      </c>
      <c r="AZ29" s="79">
        <f t="shared" ref="AZ29:AZ31" si="104">AY29</f>
        <v>0</v>
      </c>
      <c r="BA29" s="79">
        <f t="shared" ref="BA29:BA31" si="105">AY29</f>
        <v>0</v>
      </c>
      <c r="BB29" s="80">
        <f t="shared" ref="BB29:BB31" si="106">AY29</f>
        <v>0</v>
      </c>
      <c r="BC29" s="78">
        <f>IF(BC$6="",0,IF(WEEKDAY(BC$6-1)&gt;5,(BD21-BC21+BF21-BE21)*24,0))</f>
        <v>0</v>
      </c>
      <c r="BD29" s="79">
        <f t="shared" ref="BD29:BD31" si="107">BC29</f>
        <v>0</v>
      </c>
      <c r="BE29" s="79">
        <f t="shared" ref="BE29:BE31" si="108">BC29</f>
        <v>0</v>
      </c>
      <c r="BF29" s="80">
        <f t="shared" ref="BF29:BF31" si="109">BC29</f>
        <v>0</v>
      </c>
      <c r="BG29" s="95">
        <f>ROUND(C29+G29+K29+O29+S29+W29+AA29+AE29+AI29+AM29+AQ29+AU29+AY29+BC29,2)</f>
        <v>0</v>
      </c>
      <c r="BH29" s="57"/>
      <c r="BI29" s="57"/>
      <c r="BJ29" s="57"/>
      <c r="BK29" s="62"/>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row>
    <row r="30" spans="1:255" s="64" customFormat="1" hidden="1" x14ac:dyDescent="0.2">
      <c r="A30" s="131" t="s">
        <v>22</v>
      </c>
      <c r="B30" s="132"/>
      <c r="C30" s="78">
        <f>IF(C$6="",0,IF(WEEKDAY(C$6-1)&lt;6,(D23-C23+F23-E23)*24,0))</f>
        <v>0</v>
      </c>
      <c r="D30" s="79">
        <f t="shared" si="68"/>
        <v>0</v>
      </c>
      <c r="E30" s="79">
        <f t="shared" si="69"/>
        <v>0</v>
      </c>
      <c r="F30" s="80">
        <f t="shared" si="70"/>
        <v>0</v>
      </c>
      <c r="G30" s="78">
        <f>IF(G$6="",0,IF(WEEKDAY(G$6-1)&lt;6,(H23-G23+J23-I23)*24,0))</f>
        <v>0</v>
      </c>
      <c r="H30" s="79">
        <f t="shared" si="71"/>
        <v>0</v>
      </c>
      <c r="I30" s="79">
        <f t="shared" si="72"/>
        <v>0</v>
      </c>
      <c r="J30" s="80">
        <f t="shared" si="73"/>
        <v>0</v>
      </c>
      <c r="K30" s="78">
        <f>IF(K$6="",0,IF(WEEKDAY(K$6-1)&lt;6,(L23-K23+N23-M23)*24,0))</f>
        <v>0</v>
      </c>
      <c r="L30" s="79">
        <f t="shared" si="74"/>
        <v>0</v>
      </c>
      <c r="M30" s="79">
        <f t="shared" si="75"/>
        <v>0</v>
      </c>
      <c r="N30" s="80">
        <f t="shared" si="76"/>
        <v>0</v>
      </c>
      <c r="O30" s="78">
        <f>IF(O$6="",0,IF(WEEKDAY(O$6-1)&lt;6,(P23-O23+R23-Q23)*24,0))</f>
        <v>0</v>
      </c>
      <c r="P30" s="79">
        <f t="shared" si="77"/>
        <v>0</v>
      </c>
      <c r="Q30" s="79">
        <f t="shared" si="78"/>
        <v>0</v>
      </c>
      <c r="R30" s="80">
        <f t="shared" si="79"/>
        <v>0</v>
      </c>
      <c r="S30" s="78">
        <f>IF(S$6="",0,IF(WEEKDAY(S$6-1)&lt;6,(T23-S23+V23-U23)*24,0))</f>
        <v>0</v>
      </c>
      <c r="T30" s="79">
        <f t="shared" si="80"/>
        <v>0</v>
      </c>
      <c r="U30" s="79">
        <f t="shared" si="81"/>
        <v>0</v>
      </c>
      <c r="V30" s="80">
        <f t="shared" si="82"/>
        <v>0</v>
      </c>
      <c r="W30" s="78">
        <f>IF(W$6="",0,IF(WEEKDAY(W$6-1)&lt;6,(X23-W23+Z23-Y23)*24,0))</f>
        <v>0</v>
      </c>
      <c r="X30" s="79">
        <f t="shared" si="83"/>
        <v>0</v>
      </c>
      <c r="Y30" s="79">
        <f t="shared" si="84"/>
        <v>0</v>
      </c>
      <c r="Z30" s="80">
        <f t="shared" si="85"/>
        <v>0</v>
      </c>
      <c r="AA30" s="78">
        <f>IF(AA$6="",0,IF(WEEKDAY(AA$6-1)&lt;6,(AB23-AA23+AD23-AC23)*24,0))</f>
        <v>0</v>
      </c>
      <c r="AB30" s="79">
        <f t="shared" si="86"/>
        <v>0</v>
      </c>
      <c r="AC30" s="79">
        <f t="shared" si="87"/>
        <v>0</v>
      </c>
      <c r="AD30" s="80">
        <f t="shared" si="88"/>
        <v>0</v>
      </c>
      <c r="AE30" s="78">
        <f>IF(AE$6="",0,IF(WEEKDAY(AE$6-1)&lt;6,(AF23-AE23+AH23-AG23)*24,0))</f>
        <v>0</v>
      </c>
      <c r="AF30" s="79">
        <f t="shared" si="89"/>
        <v>0</v>
      </c>
      <c r="AG30" s="79">
        <f t="shared" si="90"/>
        <v>0</v>
      </c>
      <c r="AH30" s="80">
        <f t="shared" si="91"/>
        <v>0</v>
      </c>
      <c r="AI30" s="78">
        <f>IF(AI$6="",0,IF(WEEKDAY(AI$6-1)&lt;6,(AJ23-AI23+AL23-AK23)*24,0))</f>
        <v>0</v>
      </c>
      <c r="AJ30" s="79">
        <f t="shared" si="92"/>
        <v>0</v>
      </c>
      <c r="AK30" s="79">
        <f t="shared" si="93"/>
        <v>0</v>
      </c>
      <c r="AL30" s="80">
        <f t="shared" si="94"/>
        <v>0</v>
      </c>
      <c r="AM30" s="78">
        <f>IF(AM$6="",0,IF(WEEKDAY(AM$6-1)&lt;6,(AN23-AM23+AP23-AO23)*24,0))</f>
        <v>0</v>
      </c>
      <c r="AN30" s="79">
        <f t="shared" si="95"/>
        <v>0</v>
      </c>
      <c r="AO30" s="79">
        <f t="shared" si="96"/>
        <v>0</v>
      </c>
      <c r="AP30" s="80">
        <f t="shared" si="97"/>
        <v>0</v>
      </c>
      <c r="AQ30" s="78">
        <f>IF(AQ$6="",0,IF(WEEKDAY(AQ$6-1)&lt;6,(AR23-AQ23+AT23-AS23)*24,0))</f>
        <v>0</v>
      </c>
      <c r="AR30" s="79">
        <f t="shared" si="98"/>
        <v>0</v>
      </c>
      <c r="AS30" s="79">
        <f t="shared" si="99"/>
        <v>0</v>
      </c>
      <c r="AT30" s="80">
        <f t="shared" si="100"/>
        <v>0</v>
      </c>
      <c r="AU30" s="78">
        <f>IF(AU$6="",0,IF(WEEKDAY(AU$6-1)&lt;6,(AV23-AU23+AX23-AW23)*24,0))</f>
        <v>0</v>
      </c>
      <c r="AV30" s="79">
        <f t="shared" si="101"/>
        <v>0</v>
      </c>
      <c r="AW30" s="79">
        <f t="shared" si="102"/>
        <v>0</v>
      </c>
      <c r="AX30" s="80">
        <f t="shared" si="103"/>
        <v>0</v>
      </c>
      <c r="AY30" s="78">
        <f>IF(AY$6="",0,IF(WEEKDAY(AY$6-1)&lt;6,(AZ23-AY23+BB23-BA23)*24,0))</f>
        <v>0</v>
      </c>
      <c r="AZ30" s="79">
        <f t="shared" si="104"/>
        <v>0</v>
      </c>
      <c r="BA30" s="79">
        <f t="shared" si="105"/>
        <v>0</v>
      </c>
      <c r="BB30" s="80">
        <f t="shared" si="106"/>
        <v>0</v>
      </c>
      <c r="BC30" s="78">
        <f>IF(BC$6="",0,IF(WEEKDAY(BC$6-1)&lt;6,(BD23-BC23+BF23-BE23)*24,0))</f>
        <v>0</v>
      </c>
      <c r="BD30" s="79">
        <f t="shared" si="107"/>
        <v>0</v>
      </c>
      <c r="BE30" s="79">
        <f t="shared" si="108"/>
        <v>0</v>
      </c>
      <c r="BF30" s="80">
        <f t="shared" si="109"/>
        <v>0</v>
      </c>
      <c r="BG30" s="95">
        <f>ROUND(C30+G30+K30+O30+S30+W30+AA30+AE30+AI30+AM30+AQ30+AU30+AY30+BC30,2)</f>
        <v>0</v>
      </c>
      <c r="BH30" s="57"/>
      <c r="BI30" s="57"/>
      <c r="BJ30" s="57"/>
      <c r="BK30" s="62"/>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row>
    <row r="31" spans="1:255" s="64" customFormat="1" ht="13.5" hidden="1" thickBot="1" x14ac:dyDescent="0.25">
      <c r="A31" s="133" t="s">
        <v>23</v>
      </c>
      <c r="B31" s="134"/>
      <c r="C31" s="90">
        <f>IF(C$6="",0,IF(WEEKDAY(C$6-1)&gt;5,(D23-C23+F23-E23)*24,0))</f>
        <v>0</v>
      </c>
      <c r="D31" s="91">
        <f t="shared" si="68"/>
        <v>0</v>
      </c>
      <c r="E31" s="91">
        <f t="shared" si="69"/>
        <v>0</v>
      </c>
      <c r="F31" s="92">
        <f t="shared" si="70"/>
        <v>0</v>
      </c>
      <c r="G31" s="90">
        <f>IF(G$6="",0,IF(WEEKDAY(G$6-1)&gt;5,(H23-G23+J23-I23)*24,0))</f>
        <v>0</v>
      </c>
      <c r="H31" s="91">
        <f t="shared" si="71"/>
        <v>0</v>
      </c>
      <c r="I31" s="91">
        <f t="shared" si="72"/>
        <v>0</v>
      </c>
      <c r="J31" s="92">
        <f t="shared" si="73"/>
        <v>0</v>
      </c>
      <c r="K31" s="90">
        <f>IF(K$6="",0,IF(WEEKDAY(K$6-1)&gt;5,(L23-K23+N23-M23)*24,0))</f>
        <v>0</v>
      </c>
      <c r="L31" s="91">
        <f t="shared" si="74"/>
        <v>0</v>
      </c>
      <c r="M31" s="91">
        <f t="shared" si="75"/>
        <v>0</v>
      </c>
      <c r="N31" s="92">
        <f t="shared" si="76"/>
        <v>0</v>
      </c>
      <c r="O31" s="90">
        <f>IF(O$6="",0,IF(WEEKDAY(O$6-1)&gt;5,(P23-O23+R23-Q23)*24,0))</f>
        <v>0</v>
      </c>
      <c r="P31" s="91">
        <f t="shared" si="77"/>
        <v>0</v>
      </c>
      <c r="Q31" s="91">
        <f t="shared" si="78"/>
        <v>0</v>
      </c>
      <c r="R31" s="92">
        <f t="shared" si="79"/>
        <v>0</v>
      </c>
      <c r="S31" s="90">
        <f>IF(S$6="",0,IF(WEEKDAY(S$6-1)&gt;5,(T23-S23+V23-U23)*24,0))</f>
        <v>0</v>
      </c>
      <c r="T31" s="91">
        <f t="shared" si="80"/>
        <v>0</v>
      </c>
      <c r="U31" s="91">
        <f t="shared" si="81"/>
        <v>0</v>
      </c>
      <c r="V31" s="92">
        <f t="shared" si="82"/>
        <v>0</v>
      </c>
      <c r="W31" s="90">
        <f>IF(W$6="",0,IF(WEEKDAY(W$6-1)&gt;5,(X23-W23+Z23-Y23)*24,0))</f>
        <v>0</v>
      </c>
      <c r="X31" s="91">
        <f t="shared" si="83"/>
        <v>0</v>
      </c>
      <c r="Y31" s="91">
        <f t="shared" si="84"/>
        <v>0</v>
      </c>
      <c r="Z31" s="92">
        <f t="shared" si="85"/>
        <v>0</v>
      </c>
      <c r="AA31" s="90">
        <f>IF(AA$6="",0,IF(WEEKDAY(AA$6-1)&gt;5,(AB23-AA23+AD23-AC23)*24,0))</f>
        <v>0</v>
      </c>
      <c r="AB31" s="91">
        <f t="shared" si="86"/>
        <v>0</v>
      </c>
      <c r="AC31" s="91">
        <f t="shared" si="87"/>
        <v>0</v>
      </c>
      <c r="AD31" s="92">
        <f t="shared" si="88"/>
        <v>0</v>
      </c>
      <c r="AE31" s="90">
        <f>IF(AE$6="",0,IF(WEEKDAY(AE$6-1)&gt;5,(AF23-AE23+AH23-AG23)*24,0))</f>
        <v>0</v>
      </c>
      <c r="AF31" s="91">
        <f t="shared" si="89"/>
        <v>0</v>
      </c>
      <c r="AG31" s="91">
        <f t="shared" si="90"/>
        <v>0</v>
      </c>
      <c r="AH31" s="92">
        <f t="shared" si="91"/>
        <v>0</v>
      </c>
      <c r="AI31" s="90">
        <f>IF(AI$6="",0,IF(WEEKDAY(AI$6-1)&gt;5,(AJ23-AI23+AL23-AK23)*24,0))</f>
        <v>0</v>
      </c>
      <c r="AJ31" s="91">
        <f t="shared" si="92"/>
        <v>0</v>
      </c>
      <c r="AK31" s="91">
        <f t="shared" si="93"/>
        <v>0</v>
      </c>
      <c r="AL31" s="92">
        <f t="shared" si="94"/>
        <v>0</v>
      </c>
      <c r="AM31" s="90">
        <f>IF(AM$6="",0,IF(WEEKDAY(AM$6-1)&gt;5,(AN23-AM23+AP23-AO23)*24,0))</f>
        <v>0</v>
      </c>
      <c r="AN31" s="91">
        <f t="shared" si="95"/>
        <v>0</v>
      </c>
      <c r="AO31" s="91">
        <f t="shared" si="96"/>
        <v>0</v>
      </c>
      <c r="AP31" s="92">
        <f t="shared" si="97"/>
        <v>0</v>
      </c>
      <c r="AQ31" s="90">
        <f>IF(AQ$6="",0,IF(WEEKDAY(AQ$6-1)&gt;5,(AR23-AQ23+AT23-AS23)*24,0))</f>
        <v>0</v>
      </c>
      <c r="AR31" s="91">
        <f t="shared" si="98"/>
        <v>0</v>
      </c>
      <c r="AS31" s="91">
        <f t="shared" si="99"/>
        <v>0</v>
      </c>
      <c r="AT31" s="92">
        <f t="shared" si="100"/>
        <v>0</v>
      </c>
      <c r="AU31" s="90">
        <f>IF(AU$6="",0,IF(WEEKDAY(AU$6-1)&gt;5,(AV23-AU23+AX23-AW23)*24,0))</f>
        <v>0</v>
      </c>
      <c r="AV31" s="91">
        <f t="shared" si="101"/>
        <v>0</v>
      </c>
      <c r="AW31" s="91">
        <f t="shared" si="102"/>
        <v>0</v>
      </c>
      <c r="AX31" s="92">
        <f t="shared" si="103"/>
        <v>0</v>
      </c>
      <c r="AY31" s="90">
        <f>IF(AY$6="",0,IF(WEEKDAY(AY$6-1)&gt;5,(AZ23-AY23+BB23-BA23)*24,0))</f>
        <v>0</v>
      </c>
      <c r="AZ31" s="91">
        <f t="shared" si="104"/>
        <v>0</v>
      </c>
      <c r="BA31" s="91">
        <f t="shared" si="105"/>
        <v>0</v>
      </c>
      <c r="BB31" s="92">
        <f t="shared" si="106"/>
        <v>0</v>
      </c>
      <c r="BC31" s="90">
        <f>IF(BC$6="",0,IF(WEEKDAY(BC$6-1)&gt;5,(BD23-BC23+BF23-BE23)*24,0))</f>
        <v>0</v>
      </c>
      <c r="BD31" s="91">
        <f t="shared" si="107"/>
        <v>0</v>
      </c>
      <c r="BE31" s="91">
        <f t="shared" si="108"/>
        <v>0</v>
      </c>
      <c r="BF31" s="92">
        <f t="shared" si="109"/>
        <v>0</v>
      </c>
      <c r="BG31" s="95">
        <f>ROUND(C31+G31+K31+O31+S31+W31+AA31+AE31+AI31+AM31+AQ31+AU31+AY31+BC31,2)</f>
        <v>0</v>
      </c>
      <c r="BH31" s="57"/>
      <c r="BI31" s="57"/>
      <c r="BJ31" s="57"/>
      <c r="BK31" s="62"/>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row>
    <row r="32" spans="1:255" s="52" customFormat="1" ht="22.5" thickTop="1" x14ac:dyDescent="0.2">
      <c r="A32" s="17" t="s">
        <v>24</v>
      </c>
      <c r="B32" s="18"/>
      <c r="C32" s="34" t="s">
        <v>16</v>
      </c>
      <c r="D32" s="19" t="s">
        <v>17</v>
      </c>
      <c r="E32" s="19" t="s">
        <v>16</v>
      </c>
      <c r="F32" s="35" t="s">
        <v>17</v>
      </c>
      <c r="G32" s="34" t="s">
        <v>16</v>
      </c>
      <c r="H32" s="19" t="s">
        <v>17</v>
      </c>
      <c r="I32" s="19" t="s">
        <v>16</v>
      </c>
      <c r="J32" s="35" t="s">
        <v>17</v>
      </c>
      <c r="K32" s="34" t="s">
        <v>16</v>
      </c>
      <c r="L32" s="19" t="s">
        <v>17</v>
      </c>
      <c r="M32" s="19" t="s">
        <v>16</v>
      </c>
      <c r="N32" s="35" t="s">
        <v>17</v>
      </c>
      <c r="O32" s="34" t="s">
        <v>16</v>
      </c>
      <c r="P32" s="19" t="s">
        <v>17</v>
      </c>
      <c r="Q32" s="19" t="s">
        <v>16</v>
      </c>
      <c r="R32" s="35" t="s">
        <v>17</v>
      </c>
      <c r="S32" s="34" t="s">
        <v>16</v>
      </c>
      <c r="T32" s="19" t="s">
        <v>17</v>
      </c>
      <c r="U32" s="19" t="s">
        <v>16</v>
      </c>
      <c r="V32" s="35" t="s">
        <v>17</v>
      </c>
      <c r="W32" s="34" t="s">
        <v>16</v>
      </c>
      <c r="X32" s="19" t="s">
        <v>17</v>
      </c>
      <c r="Y32" s="19" t="s">
        <v>16</v>
      </c>
      <c r="Z32" s="35" t="s">
        <v>17</v>
      </c>
      <c r="AA32" s="34" t="s">
        <v>16</v>
      </c>
      <c r="AB32" s="19" t="s">
        <v>17</v>
      </c>
      <c r="AC32" s="19" t="s">
        <v>16</v>
      </c>
      <c r="AD32" s="35" t="s">
        <v>17</v>
      </c>
      <c r="AE32" s="34" t="s">
        <v>16</v>
      </c>
      <c r="AF32" s="19" t="s">
        <v>17</v>
      </c>
      <c r="AG32" s="19" t="s">
        <v>16</v>
      </c>
      <c r="AH32" s="35" t="s">
        <v>17</v>
      </c>
      <c r="AI32" s="34" t="s">
        <v>16</v>
      </c>
      <c r="AJ32" s="19" t="s">
        <v>17</v>
      </c>
      <c r="AK32" s="19" t="s">
        <v>16</v>
      </c>
      <c r="AL32" s="35" t="s">
        <v>17</v>
      </c>
      <c r="AM32" s="34" t="s">
        <v>16</v>
      </c>
      <c r="AN32" s="19" t="s">
        <v>17</v>
      </c>
      <c r="AO32" s="19" t="s">
        <v>16</v>
      </c>
      <c r="AP32" s="35" t="s">
        <v>17</v>
      </c>
      <c r="AQ32" s="34" t="s">
        <v>16</v>
      </c>
      <c r="AR32" s="19" t="s">
        <v>17</v>
      </c>
      <c r="AS32" s="19" t="s">
        <v>16</v>
      </c>
      <c r="AT32" s="35" t="s">
        <v>17</v>
      </c>
      <c r="AU32" s="34" t="s">
        <v>16</v>
      </c>
      <c r="AV32" s="19" t="s">
        <v>17</v>
      </c>
      <c r="AW32" s="19" t="s">
        <v>16</v>
      </c>
      <c r="AX32" s="35" t="s">
        <v>17</v>
      </c>
      <c r="AY32" s="34" t="s">
        <v>16</v>
      </c>
      <c r="AZ32" s="19" t="s">
        <v>17</v>
      </c>
      <c r="BA32" s="19" t="s">
        <v>16</v>
      </c>
      <c r="BB32" s="35" t="s">
        <v>17</v>
      </c>
      <c r="BC32" s="34" t="s">
        <v>16</v>
      </c>
      <c r="BD32" s="19" t="s">
        <v>17</v>
      </c>
      <c r="BE32" s="19" t="s">
        <v>16</v>
      </c>
      <c r="BF32" s="35" t="s">
        <v>17</v>
      </c>
      <c r="BG32" s="25" t="s">
        <v>4</v>
      </c>
      <c r="BH32" s="51"/>
      <c r="BI32" s="65"/>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row>
    <row r="33" spans="1:255" s="55" customFormat="1" x14ac:dyDescent="0.2">
      <c r="A33" s="107" t="s">
        <v>15</v>
      </c>
      <c r="B33" s="108"/>
      <c r="C33" s="36"/>
      <c r="D33" s="16"/>
      <c r="E33" s="16"/>
      <c r="F33" s="37"/>
      <c r="G33" s="36"/>
      <c r="H33" s="16"/>
      <c r="I33" s="16"/>
      <c r="J33" s="37"/>
      <c r="K33" s="36"/>
      <c r="L33" s="16"/>
      <c r="M33" s="16"/>
      <c r="N33" s="37"/>
      <c r="O33" s="36"/>
      <c r="P33" s="16"/>
      <c r="Q33" s="16"/>
      <c r="R33" s="37"/>
      <c r="S33" s="36"/>
      <c r="T33" s="16"/>
      <c r="U33" s="16"/>
      <c r="V33" s="37"/>
      <c r="W33" s="36"/>
      <c r="X33" s="16"/>
      <c r="Y33" s="16"/>
      <c r="Z33" s="37"/>
      <c r="AA33" s="36"/>
      <c r="AB33" s="16"/>
      <c r="AC33" s="16"/>
      <c r="AD33" s="37"/>
      <c r="AE33" s="36"/>
      <c r="AF33" s="16"/>
      <c r="AG33" s="16"/>
      <c r="AH33" s="37"/>
      <c r="AI33" s="36"/>
      <c r="AJ33" s="16"/>
      <c r="AK33" s="16"/>
      <c r="AL33" s="37"/>
      <c r="AM33" s="36"/>
      <c r="AN33" s="16"/>
      <c r="AO33" s="16"/>
      <c r="AP33" s="37"/>
      <c r="AQ33" s="36"/>
      <c r="AR33" s="16"/>
      <c r="AS33" s="16"/>
      <c r="AT33" s="37"/>
      <c r="AU33" s="36"/>
      <c r="AV33" s="16"/>
      <c r="AW33" s="16"/>
      <c r="AX33" s="37"/>
      <c r="AY33" s="36"/>
      <c r="AZ33" s="16"/>
      <c r="BA33" s="16"/>
      <c r="BB33" s="37"/>
      <c r="BC33" s="36"/>
      <c r="BD33" s="16"/>
      <c r="BE33" s="16"/>
      <c r="BF33" s="37"/>
      <c r="BG33" s="26" t="str">
        <f>BG40 &amp;" + "&amp;BG41</f>
        <v>0 + 0</v>
      </c>
      <c r="BH33" s="53"/>
      <c r="BI33" s="65"/>
      <c r="BJ33" s="53"/>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row>
    <row r="34" spans="1:255" s="55" customFormat="1" x14ac:dyDescent="0.2">
      <c r="A34" s="102" t="str">
        <f>"- dělená směna"</f>
        <v>- dělená směna</v>
      </c>
      <c r="B34" s="103"/>
      <c r="C34" s="104" t="str">
        <f>IF(E33-D33&gt;=2/24,"Ano","")</f>
        <v/>
      </c>
      <c r="D34" s="105"/>
      <c r="E34" s="105"/>
      <c r="F34" s="106"/>
      <c r="G34" s="104" t="str">
        <f>IF(I33-H33&gt;=2/24,"Ano","")</f>
        <v/>
      </c>
      <c r="H34" s="105"/>
      <c r="I34" s="105"/>
      <c r="J34" s="106"/>
      <c r="K34" s="104" t="str">
        <f>IF(M33-L33&gt;=2/24,"Ano","")</f>
        <v/>
      </c>
      <c r="L34" s="105"/>
      <c r="M34" s="105"/>
      <c r="N34" s="106"/>
      <c r="O34" s="104" t="str">
        <f>IF(Q33-P33&gt;=2/24,"Ano","")</f>
        <v/>
      </c>
      <c r="P34" s="105"/>
      <c r="Q34" s="105"/>
      <c r="R34" s="106"/>
      <c r="S34" s="104" t="str">
        <f>IF(U33-T33&gt;=2/24,"Ano","")</f>
        <v/>
      </c>
      <c r="T34" s="105"/>
      <c r="U34" s="105"/>
      <c r="V34" s="106"/>
      <c r="W34" s="104" t="str">
        <f>IF(Y33-X33&gt;=2/24,"Ano","")</f>
        <v/>
      </c>
      <c r="X34" s="105"/>
      <c r="Y34" s="105"/>
      <c r="Z34" s="106"/>
      <c r="AA34" s="104" t="str">
        <f>IF(AC33-AB33&gt;=2/24,"Ano","")</f>
        <v/>
      </c>
      <c r="AB34" s="105"/>
      <c r="AC34" s="105"/>
      <c r="AD34" s="106"/>
      <c r="AE34" s="104" t="str">
        <f>IF(AG33-AF33&gt;=2/24,"Ano","")</f>
        <v/>
      </c>
      <c r="AF34" s="105"/>
      <c r="AG34" s="105"/>
      <c r="AH34" s="106"/>
      <c r="AI34" s="104" t="str">
        <f>IF(AK33-AJ33&gt;=2/24,"Ano","")</f>
        <v/>
      </c>
      <c r="AJ34" s="105"/>
      <c r="AK34" s="105"/>
      <c r="AL34" s="106"/>
      <c r="AM34" s="104" t="str">
        <f>IF(AO33-AN33&gt;=2/24,"Ano","")</f>
        <v/>
      </c>
      <c r="AN34" s="105"/>
      <c r="AO34" s="105"/>
      <c r="AP34" s="106"/>
      <c r="AQ34" s="104" t="str">
        <f>IF(AS33-AR33&gt;=2/24,"Ano","")</f>
        <v/>
      </c>
      <c r="AR34" s="105"/>
      <c r="AS34" s="105"/>
      <c r="AT34" s="106"/>
      <c r="AU34" s="104" t="str">
        <f>IF(AW33-AV33&gt;=2/24,"Ano","")</f>
        <v/>
      </c>
      <c r="AV34" s="105"/>
      <c r="AW34" s="105"/>
      <c r="AX34" s="106"/>
      <c r="AY34" s="104" t="str">
        <f>IF(BA33-AZ33&gt;=2/24,"Ano","")</f>
        <v/>
      </c>
      <c r="AZ34" s="105"/>
      <c r="BA34" s="105"/>
      <c r="BB34" s="106"/>
      <c r="BC34" s="104" t="str">
        <f>IF(BE33-BD33&gt;=2/24,"Ano","")</f>
        <v/>
      </c>
      <c r="BD34" s="105"/>
      <c r="BE34" s="105"/>
      <c r="BF34" s="106"/>
      <c r="BG34" s="27">
        <f>COUNTIF(C34:BF34,"ano")</f>
        <v>0</v>
      </c>
      <c r="BH34" s="53"/>
      <c r="BI34" s="65"/>
      <c r="BJ34" s="53"/>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row>
    <row r="35" spans="1:255" s="55" customFormat="1" x14ac:dyDescent="0.2">
      <c r="A35" s="107" t="s">
        <v>26</v>
      </c>
      <c r="B35" s="108"/>
      <c r="C35" s="38"/>
      <c r="D35" s="13"/>
      <c r="E35" s="13"/>
      <c r="F35" s="39"/>
      <c r="G35" s="38"/>
      <c r="H35" s="13"/>
      <c r="I35" s="13"/>
      <c r="J35" s="39"/>
      <c r="K35" s="38"/>
      <c r="L35" s="13"/>
      <c r="M35" s="13"/>
      <c r="N35" s="39"/>
      <c r="O35" s="38"/>
      <c r="P35" s="13"/>
      <c r="Q35" s="13"/>
      <c r="R35" s="39"/>
      <c r="S35" s="38"/>
      <c r="T35" s="13"/>
      <c r="U35" s="13"/>
      <c r="V35" s="39"/>
      <c r="W35" s="38"/>
      <c r="X35" s="13"/>
      <c r="Y35" s="13"/>
      <c r="Z35" s="39"/>
      <c r="AA35" s="38"/>
      <c r="AB35" s="13"/>
      <c r="AC35" s="13"/>
      <c r="AD35" s="39"/>
      <c r="AE35" s="38"/>
      <c r="AF35" s="13"/>
      <c r="AG35" s="13"/>
      <c r="AH35" s="39"/>
      <c r="AI35" s="38"/>
      <c r="AJ35" s="13"/>
      <c r="AK35" s="13"/>
      <c r="AL35" s="39"/>
      <c r="AM35" s="38"/>
      <c r="AN35" s="13"/>
      <c r="AO35" s="13"/>
      <c r="AP35" s="39"/>
      <c r="AQ35" s="38"/>
      <c r="AR35" s="13"/>
      <c r="AS35" s="13"/>
      <c r="AT35" s="39"/>
      <c r="AU35" s="38"/>
      <c r="AV35" s="13"/>
      <c r="AW35" s="13"/>
      <c r="AX35" s="39"/>
      <c r="AY35" s="38"/>
      <c r="AZ35" s="13"/>
      <c r="BA35" s="13"/>
      <c r="BB35" s="39"/>
      <c r="BC35" s="38"/>
      <c r="BD35" s="13"/>
      <c r="BE35" s="13"/>
      <c r="BF35" s="39"/>
      <c r="BG35" s="28" t="str">
        <f>BG42&amp;" + "&amp;BG43</f>
        <v>0 + 0</v>
      </c>
      <c r="BH35" s="53"/>
      <c r="BI35" s="65"/>
      <c r="BJ35" s="53"/>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row>
    <row r="36" spans="1:255" s="55" customFormat="1" x14ac:dyDescent="0.2">
      <c r="A36" s="109" t="s">
        <v>27</v>
      </c>
      <c r="B36" s="110"/>
      <c r="C36" s="38"/>
      <c r="D36" s="13"/>
      <c r="E36" s="13"/>
      <c r="F36" s="39"/>
      <c r="G36" s="38"/>
      <c r="H36" s="13"/>
      <c r="I36" s="13"/>
      <c r="J36" s="39"/>
      <c r="K36" s="38"/>
      <c r="L36" s="13"/>
      <c r="M36" s="13"/>
      <c r="N36" s="39"/>
      <c r="O36" s="38"/>
      <c r="P36" s="13"/>
      <c r="Q36" s="13"/>
      <c r="R36" s="39"/>
      <c r="S36" s="38"/>
      <c r="T36" s="13"/>
      <c r="U36" s="13"/>
      <c r="V36" s="39"/>
      <c r="W36" s="38"/>
      <c r="X36" s="13"/>
      <c r="Y36" s="13"/>
      <c r="Z36" s="39"/>
      <c r="AA36" s="38"/>
      <c r="AB36" s="13"/>
      <c r="AC36" s="13"/>
      <c r="AD36" s="39"/>
      <c r="AE36" s="38"/>
      <c r="AF36" s="13"/>
      <c r="AG36" s="13"/>
      <c r="AH36" s="39"/>
      <c r="AI36" s="38"/>
      <c r="AJ36" s="13"/>
      <c r="AK36" s="13"/>
      <c r="AL36" s="39"/>
      <c r="AM36" s="38"/>
      <c r="AN36" s="13"/>
      <c r="AO36" s="13"/>
      <c r="AP36" s="39"/>
      <c r="AQ36" s="38"/>
      <c r="AR36" s="13"/>
      <c r="AS36" s="13"/>
      <c r="AT36" s="39"/>
      <c r="AU36" s="38"/>
      <c r="AV36" s="13"/>
      <c r="AW36" s="13"/>
      <c r="AX36" s="39"/>
      <c r="AY36" s="38"/>
      <c r="AZ36" s="13"/>
      <c r="BA36" s="13"/>
      <c r="BB36" s="39"/>
      <c r="BC36" s="38"/>
      <c r="BD36" s="13"/>
      <c r="BE36" s="13"/>
      <c r="BF36" s="39"/>
      <c r="BG36" s="29">
        <f>ROUND((SUMIF(C32:BF32,"=do",C36:BF36)-SUMIF(C32:BF32,"=od",C36:BF36))*24,1)</f>
        <v>0</v>
      </c>
      <c r="BH36" s="53"/>
      <c r="BI36" s="65"/>
      <c r="BJ36" s="53"/>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row>
    <row r="37" spans="1:255" s="55" customFormat="1" x14ac:dyDescent="0.2">
      <c r="A37" s="127" t="s">
        <v>19</v>
      </c>
      <c r="B37" s="128"/>
      <c r="C37" s="111" t="str">
        <f>ROUND((D33-C33+F33-E33+D35-C35+F35-E35)*24,2)&amp;" / "&amp;ROUND((D36-C36+F36-E36)*24,2)</f>
        <v>0 / 0</v>
      </c>
      <c r="D37" s="112"/>
      <c r="E37" s="112"/>
      <c r="F37" s="113"/>
      <c r="G37" s="111" t="str">
        <f t="shared" ref="G37" si="110">ROUND((H33-G33+J33-I33+H35-G35+J35-I35)*24,2)&amp;" / "&amp;ROUND((H36-G36+J36-I36)*24,2)</f>
        <v>0 / 0</v>
      </c>
      <c r="H37" s="112"/>
      <c r="I37" s="112"/>
      <c r="J37" s="113"/>
      <c r="K37" s="111" t="str">
        <f t="shared" ref="K37" si="111">ROUND((L33-K33+N33-M33+L35-K35+N35-M35)*24,2)&amp;" / "&amp;ROUND((L36-K36+N36-M36)*24,2)</f>
        <v>0 / 0</v>
      </c>
      <c r="L37" s="112"/>
      <c r="M37" s="112"/>
      <c r="N37" s="113"/>
      <c r="O37" s="111" t="str">
        <f t="shared" ref="O37" si="112">ROUND((P33-O33+R33-Q33+P35-O35+R35-Q35)*24,2)&amp;" / "&amp;ROUND((P36-O36+R36-Q36)*24,2)</f>
        <v>0 / 0</v>
      </c>
      <c r="P37" s="112"/>
      <c r="Q37" s="112"/>
      <c r="R37" s="113"/>
      <c r="S37" s="111" t="str">
        <f t="shared" ref="S37" si="113">ROUND((T33-S33+V33-U33+T35-S35+V35-U35)*24,2)&amp;" / "&amp;ROUND((T36-S36+V36-U36)*24,2)</f>
        <v>0 / 0</v>
      </c>
      <c r="T37" s="112"/>
      <c r="U37" s="112"/>
      <c r="V37" s="113"/>
      <c r="W37" s="111" t="str">
        <f t="shared" ref="W37" si="114">ROUND((X33-W33+Z33-Y33+X35-W35+Z35-Y35)*24,2)&amp;" / "&amp;ROUND((X36-W36+Z36-Y36)*24,2)</f>
        <v>0 / 0</v>
      </c>
      <c r="X37" s="112"/>
      <c r="Y37" s="112"/>
      <c r="Z37" s="113"/>
      <c r="AA37" s="111" t="str">
        <f t="shared" ref="AA37" si="115">ROUND((AB33-AA33+AD33-AC33+AB35-AA35+AD35-AC35)*24,2)&amp;" / "&amp;ROUND((AB36-AA36+AD36-AC36)*24,2)</f>
        <v>0 / 0</v>
      </c>
      <c r="AB37" s="112"/>
      <c r="AC37" s="112"/>
      <c r="AD37" s="113"/>
      <c r="AE37" s="111" t="str">
        <f t="shared" ref="AE37" si="116">ROUND((AF33-AE33+AH33-AG33+AF35-AE35+AH35-AG35)*24,2)&amp;" / "&amp;ROUND((AF36-AE36+AH36-AG36)*24,2)</f>
        <v>0 / 0</v>
      </c>
      <c r="AF37" s="112"/>
      <c r="AG37" s="112"/>
      <c r="AH37" s="113"/>
      <c r="AI37" s="111" t="str">
        <f t="shared" ref="AI37" si="117">ROUND((AJ33-AI33+AL33-AK33+AJ35-AI35+AL35-AK35)*24,2)&amp;" / "&amp;ROUND((AJ36-AI36+AL36-AK36)*24,2)</f>
        <v>0 / 0</v>
      </c>
      <c r="AJ37" s="112"/>
      <c r="AK37" s="112"/>
      <c r="AL37" s="113"/>
      <c r="AM37" s="111" t="str">
        <f t="shared" ref="AM37" si="118">ROUND((AN33-AM33+AP33-AO33+AN35-AM35+AP35-AO35)*24,2)&amp;" / "&amp;ROUND((AN36-AM36+AP36-AO36)*24,2)</f>
        <v>0 / 0</v>
      </c>
      <c r="AN37" s="112"/>
      <c r="AO37" s="112"/>
      <c r="AP37" s="113"/>
      <c r="AQ37" s="111" t="str">
        <f t="shared" ref="AQ37" si="119">ROUND((AR33-AQ33+AT33-AS33+AR35-AQ35+AT35-AS35)*24,2)&amp;" / "&amp;ROUND((AR36-AQ36+AT36-AS36)*24,2)</f>
        <v>0 / 0</v>
      </c>
      <c r="AR37" s="112"/>
      <c r="AS37" s="112"/>
      <c r="AT37" s="113"/>
      <c r="AU37" s="111" t="str">
        <f t="shared" ref="AU37" si="120">ROUND((AV33-AU33+AX33-AW33+AV35-AU35+AX35-AW35)*24,2)&amp;" / "&amp;ROUND((AV36-AU36+AX36-AW36)*24,2)</f>
        <v>0 / 0</v>
      </c>
      <c r="AV37" s="112"/>
      <c r="AW37" s="112"/>
      <c r="AX37" s="113"/>
      <c r="AY37" s="111" t="str">
        <f t="shared" ref="AY37" si="121">ROUND((AZ33-AY33+BB33-BA33+AZ35-AY35+BB35-BA35)*24,2)&amp;" / "&amp;ROUND((AZ36-AY36+BB36-BA36)*24,2)</f>
        <v>0 / 0</v>
      </c>
      <c r="AZ37" s="112"/>
      <c r="BA37" s="112"/>
      <c r="BB37" s="113"/>
      <c r="BC37" s="111" t="str">
        <f t="shared" ref="BC37" si="122">ROUND((BD33-BC33+BF33-BE33+BD35-BC35+BF35-BE35)*24,2)&amp;" / "&amp;ROUND((BD36-BC36+BF36-BE36)*24,2)</f>
        <v>0 / 0</v>
      </c>
      <c r="BD37" s="112"/>
      <c r="BE37" s="112"/>
      <c r="BF37" s="113"/>
      <c r="BG37" s="30"/>
      <c r="BH37" s="53"/>
      <c r="BI37" s="65"/>
      <c r="BJ37" s="53"/>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row>
    <row r="38" spans="1:255" s="55" customFormat="1" x14ac:dyDescent="0.2">
      <c r="A38" s="114" t="s">
        <v>18</v>
      </c>
      <c r="B38" s="115"/>
      <c r="C38" s="40"/>
      <c r="D38" s="20"/>
      <c r="E38" s="20"/>
      <c r="F38" s="41"/>
      <c r="G38" s="40"/>
      <c r="H38" s="20"/>
      <c r="I38" s="20"/>
      <c r="J38" s="41"/>
      <c r="K38" s="40"/>
      <c r="L38" s="20"/>
      <c r="M38" s="20"/>
      <c r="N38" s="41"/>
      <c r="O38" s="40"/>
      <c r="P38" s="20"/>
      <c r="Q38" s="20"/>
      <c r="R38" s="41"/>
      <c r="S38" s="40"/>
      <c r="T38" s="20"/>
      <c r="U38" s="20"/>
      <c r="V38" s="41"/>
      <c r="W38" s="40"/>
      <c r="X38" s="20"/>
      <c r="Y38" s="20"/>
      <c r="Z38" s="41"/>
      <c r="AA38" s="40"/>
      <c r="AB38" s="20"/>
      <c r="AC38" s="20"/>
      <c r="AD38" s="41"/>
      <c r="AE38" s="40"/>
      <c r="AF38" s="20"/>
      <c r="AG38" s="20"/>
      <c r="AH38" s="41"/>
      <c r="AI38" s="40"/>
      <c r="AJ38" s="20"/>
      <c r="AK38" s="20"/>
      <c r="AL38" s="41"/>
      <c r="AM38" s="40"/>
      <c r="AN38" s="20"/>
      <c r="AO38" s="20"/>
      <c r="AP38" s="41"/>
      <c r="AQ38" s="40"/>
      <c r="AR38" s="20"/>
      <c r="AS38" s="20"/>
      <c r="AT38" s="41"/>
      <c r="AU38" s="40"/>
      <c r="AV38" s="20"/>
      <c r="AW38" s="20"/>
      <c r="AX38" s="41"/>
      <c r="AY38" s="40"/>
      <c r="AZ38" s="20"/>
      <c r="BA38" s="20"/>
      <c r="BB38" s="41"/>
      <c r="BC38" s="40"/>
      <c r="BD38" s="20"/>
      <c r="BE38" s="20"/>
      <c r="BF38" s="41"/>
      <c r="BG38" s="21">
        <f>(SUMIF(C32:BF32,"=do",C38:BF38)-SUMIF(C32:BF32,"=od",C38:BF38))*24</f>
        <v>0</v>
      </c>
      <c r="BH38" s="53"/>
      <c r="BI38" s="56"/>
      <c r="BJ38" s="53"/>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row>
    <row r="39" spans="1:255" s="55" customFormat="1" ht="13.5" thickBot="1" x14ac:dyDescent="0.25">
      <c r="A39" s="129" t="s">
        <v>25</v>
      </c>
      <c r="B39" s="130"/>
      <c r="C39" s="116"/>
      <c r="D39" s="117"/>
      <c r="E39" s="117"/>
      <c r="F39" s="118"/>
      <c r="G39" s="116"/>
      <c r="H39" s="117"/>
      <c r="I39" s="117"/>
      <c r="J39" s="118"/>
      <c r="K39" s="116"/>
      <c r="L39" s="117"/>
      <c r="M39" s="117"/>
      <c r="N39" s="118"/>
      <c r="O39" s="116"/>
      <c r="P39" s="117"/>
      <c r="Q39" s="117"/>
      <c r="R39" s="118"/>
      <c r="S39" s="116"/>
      <c r="T39" s="117"/>
      <c r="U39" s="117"/>
      <c r="V39" s="118"/>
      <c r="W39" s="116"/>
      <c r="X39" s="117"/>
      <c r="Y39" s="117"/>
      <c r="Z39" s="118"/>
      <c r="AA39" s="116"/>
      <c r="AB39" s="117"/>
      <c r="AC39" s="117"/>
      <c r="AD39" s="118"/>
      <c r="AE39" s="116"/>
      <c r="AF39" s="117"/>
      <c r="AG39" s="117"/>
      <c r="AH39" s="118"/>
      <c r="AI39" s="116"/>
      <c r="AJ39" s="117"/>
      <c r="AK39" s="117"/>
      <c r="AL39" s="118"/>
      <c r="AM39" s="116"/>
      <c r="AN39" s="117"/>
      <c r="AO39" s="117"/>
      <c r="AP39" s="118"/>
      <c r="AQ39" s="116"/>
      <c r="AR39" s="117"/>
      <c r="AS39" s="117"/>
      <c r="AT39" s="118"/>
      <c r="AU39" s="116"/>
      <c r="AV39" s="117"/>
      <c r="AW39" s="117"/>
      <c r="AX39" s="118"/>
      <c r="AY39" s="116"/>
      <c r="AZ39" s="117"/>
      <c r="BA39" s="117"/>
      <c r="BB39" s="118"/>
      <c r="BC39" s="116"/>
      <c r="BD39" s="117"/>
      <c r="BE39" s="117"/>
      <c r="BF39" s="118"/>
      <c r="BG39" s="77">
        <f>SUM(C39:BC39)</f>
        <v>0</v>
      </c>
      <c r="BH39" s="53"/>
      <c r="BI39" s="56"/>
      <c r="BJ39" s="53"/>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row>
    <row r="40" spans="1:255" s="68" customFormat="1" ht="13.5" hidden="1" thickTop="1" x14ac:dyDescent="0.2">
      <c r="A40" s="99" t="s">
        <v>20</v>
      </c>
      <c r="B40" s="100"/>
      <c r="C40" s="87">
        <f>IF(C$6="",0,IF(WEEKDAY(C$6-1)&lt;6,(D33-C33+F33-E33)*24,0))</f>
        <v>0</v>
      </c>
      <c r="D40" s="88">
        <f>C40</f>
        <v>0</v>
      </c>
      <c r="E40" s="88">
        <f>C40</f>
        <v>0</v>
      </c>
      <c r="F40" s="89">
        <f>C40</f>
        <v>0</v>
      </c>
      <c r="G40" s="87">
        <f>IF(G$6="",0,IF(WEEKDAY(G$6-1)&lt;6,(H33-G33+J33-I33)*24,0))</f>
        <v>0</v>
      </c>
      <c r="H40" s="88">
        <f>G40</f>
        <v>0</v>
      </c>
      <c r="I40" s="88">
        <f>G40</f>
        <v>0</v>
      </c>
      <c r="J40" s="89">
        <f>G40</f>
        <v>0</v>
      </c>
      <c r="K40" s="87">
        <f>IF(K$6="",0,IF(WEEKDAY(K$6-1)&lt;6,(L33-K33+N33-M33)*24,0))</f>
        <v>0</v>
      </c>
      <c r="L40" s="88">
        <f>K40</f>
        <v>0</v>
      </c>
      <c r="M40" s="88">
        <f>K40</f>
        <v>0</v>
      </c>
      <c r="N40" s="89">
        <f>K40</f>
        <v>0</v>
      </c>
      <c r="O40" s="87">
        <f>IF(O$6="",0,IF(WEEKDAY(O$6-1)&lt;6,(P33-O33+R33-Q33)*24,0))</f>
        <v>0</v>
      </c>
      <c r="P40" s="88">
        <f>O40</f>
        <v>0</v>
      </c>
      <c r="Q40" s="88">
        <f>O40</f>
        <v>0</v>
      </c>
      <c r="R40" s="89">
        <f>O40</f>
        <v>0</v>
      </c>
      <c r="S40" s="87">
        <f>IF(S$6="",0,IF(WEEKDAY(S$6-1)&lt;6,(T33-S33+V33-U33)*24,0))</f>
        <v>0</v>
      </c>
      <c r="T40" s="88">
        <f>S40</f>
        <v>0</v>
      </c>
      <c r="U40" s="88">
        <f>S40</f>
        <v>0</v>
      </c>
      <c r="V40" s="89">
        <f>S40</f>
        <v>0</v>
      </c>
      <c r="W40" s="87">
        <f>IF(W$6="",0,IF(WEEKDAY(W$6-1)&lt;6,(X33-W33+Z33-Y33)*24,0))</f>
        <v>0</v>
      </c>
      <c r="X40" s="88">
        <f>W40</f>
        <v>0</v>
      </c>
      <c r="Y40" s="88">
        <f>W40</f>
        <v>0</v>
      </c>
      <c r="Z40" s="89">
        <f>W40</f>
        <v>0</v>
      </c>
      <c r="AA40" s="87">
        <f>IF(AA$6="",0,IF(WEEKDAY(AA$6-1)&lt;6,(AB33-AA33+AD33-AC33)*24,0))</f>
        <v>0</v>
      </c>
      <c r="AB40" s="88">
        <f>AA40</f>
        <v>0</v>
      </c>
      <c r="AC40" s="88">
        <f>AA40</f>
        <v>0</v>
      </c>
      <c r="AD40" s="89">
        <f>AA40</f>
        <v>0</v>
      </c>
      <c r="AE40" s="87">
        <f>IF(AE$6="",0,IF(WEEKDAY(AE$6-1)&lt;6,(AF33-AE33+AH33-AG33)*24,0))</f>
        <v>0</v>
      </c>
      <c r="AF40" s="88">
        <f>AE40</f>
        <v>0</v>
      </c>
      <c r="AG40" s="88">
        <f>AE40</f>
        <v>0</v>
      </c>
      <c r="AH40" s="89">
        <f>AE40</f>
        <v>0</v>
      </c>
      <c r="AI40" s="87">
        <f>IF(AI$6="",0,IF(WEEKDAY(AI$6-1)&lt;6,(AJ33-AI33+AL33-AK33)*24,0))</f>
        <v>0</v>
      </c>
      <c r="AJ40" s="88">
        <f>AI40</f>
        <v>0</v>
      </c>
      <c r="AK40" s="88">
        <f>AI40</f>
        <v>0</v>
      </c>
      <c r="AL40" s="89">
        <f>AI40</f>
        <v>0</v>
      </c>
      <c r="AM40" s="87">
        <f>IF(AM$6="",0,IF(WEEKDAY(AM$6-1)&lt;6,(AN33-AM33+AP33-AO33)*24,0))</f>
        <v>0</v>
      </c>
      <c r="AN40" s="88">
        <f>AM40</f>
        <v>0</v>
      </c>
      <c r="AO40" s="88">
        <f>AM40</f>
        <v>0</v>
      </c>
      <c r="AP40" s="89">
        <f>AM40</f>
        <v>0</v>
      </c>
      <c r="AQ40" s="87">
        <f>IF(AQ$6="",0,IF(WEEKDAY(AQ$6-1)&lt;6,(AR33-AQ33+AT33-AS33)*24,0))</f>
        <v>0</v>
      </c>
      <c r="AR40" s="88">
        <f>AQ40</f>
        <v>0</v>
      </c>
      <c r="AS40" s="88">
        <f>AQ40</f>
        <v>0</v>
      </c>
      <c r="AT40" s="89">
        <f>AQ40</f>
        <v>0</v>
      </c>
      <c r="AU40" s="87">
        <f>IF(AU$6="",0,IF(WEEKDAY(AU$6-1)&lt;6,(AV33-AU33+AX33-AW33)*24,0))</f>
        <v>0</v>
      </c>
      <c r="AV40" s="88">
        <f>AU40</f>
        <v>0</v>
      </c>
      <c r="AW40" s="88">
        <f>AU40</f>
        <v>0</v>
      </c>
      <c r="AX40" s="89">
        <f>AU40</f>
        <v>0</v>
      </c>
      <c r="AY40" s="87">
        <f>IF(AY$6="",0,IF(WEEKDAY(AY$6-1)&lt;6,(AZ33-AY33+BB33-BA33)*24,0))</f>
        <v>0</v>
      </c>
      <c r="AZ40" s="88">
        <f>AY40</f>
        <v>0</v>
      </c>
      <c r="BA40" s="88">
        <f>AY40</f>
        <v>0</v>
      </c>
      <c r="BB40" s="89">
        <f>AY40</f>
        <v>0</v>
      </c>
      <c r="BC40" s="87">
        <f>IF(BC$6="",0,IF(WEEKDAY(BC$6-1)&lt;6,(BD33-BC33+BF33-BE33)*24,0))</f>
        <v>0</v>
      </c>
      <c r="BD40" s="88">
        <f>BC40</f>
        <v>0</v>
      </c>
      <c r="BE40" s="88">
        <f>BC40</f>
        <v>0</v>
      </c>
      <c r="BF40" s="89">
        <f>BC40</f>
        <v>0</v>
      </c>
      <c r="BG40" s="93">
        <f>ROUND(C40+G40+K40+O40+S40+W40+AA40+AE40+AI40+AM40+AQ40+AU40+AY40+BC40,2)</f>
        <v>0</v>
      </c>
      <c r="BH40" s="57"/>
      <c r="BI40" s="57"/>
      <c r="BJ40" s="57"/>
      <c r="BK40" s="66"/>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c r="IJ40" s="67"/>
      <c r="IK40" s="67"/>
      <c r="IL40" s="67"/>
      <c r="IM40" s="67"/>
      <c r="IN40" s="67"/>
      <c r="IO40" s="67"/>
      <c r="IP40" s="67"/>
      <c r="IQ40" s="67"/>
      <c r="IR40" s="67"/>
      <c r="IS40" s="67"/>
    </row>
    <row r="41" spans="1:255" s="64" customFormat="1" hidden="1" x14ac:dyDescent="0.2">
      <c r="A41" s="131" t="s">
        <v>21</v>
      </c>
      <c r="B41" s="132"/>
      <c r="C41" s="78">
        <f>IF(C$6="",0,IF(WEEKDAY(C$6-1)&gt;5,(D33-C33+F33-E33)*24,0))</f>
        <v>0</v>
      </c>
      <c r="D41" s="79">
        <f t="shared" ref="D41:D43" si="123">C41</f>
        <v>0</v>
      </c>
      <c r="E41" s="79">
        <f t="shared" ref="E41:E43" si="124">C41</f>
        <v>0</v>
      </c>
      <c r="F41" s="80">
        <f t="shared" ref="F41:F43" si="125">C41</f>
        <v>0</v>
      </c>
      <c r="G41" s="78">
        <f>IF(G$6="",0,IF(WEEKDAY(G$6-1)&gt;5,(H33-G33+J33-I33)*24,0))</f>
        <v>0</v>
      </c>
      <c r="H41" s="79">
        <f t="shared" ref="H41:H43" si="126">G41</f>
        <v>0</v>
      </c>
      <c r="I41" s="79">
        <f t="shared" ref="I41:I43" si="127">G41</f>
        <v>0</v>
      </c>
      <c r="J41" s="80">
        <f t="shared" ref="J41:J43" si="128">G41</f>
        <v>0</v>
      </c>
      <c r="K41" s="78">
        <f>IF(K$6="",0,IF(WEEKDAY(K$6-1)&gt;5,(L33-K33+N33-M33)*24,0))</f>
        <v>0</v>
      </c>
      <c r="L41" s="79">
        <f t="shared" ref="L41:L43" si="129">K41</f>
        <v>0</v>
      </c>
      <c r="M41" s="79">
        <f t="shared" ref="M41:M43" si="130">K41</f>
        <v>0</v>
      </c>
      <c r="N41" s="80">
        <f t="shared" ref="N41:N43" si="131">K41</f>
        <v>0</v>
      </c>
      <c r="O41" s="78">
        <f>IF(O$6="",0,IF(WEEKDAY(O$6-1)&gt;5,(P33-O33+R33-Q33)*24,0))</f>
        <v>0</v>
      </c>
      <c r="P41" s="79">
        <f t="shared" ref="P41:P43" si="132">O41</f>
        <v>0</v>
      </c>
      <c r="Q41" s="79">
        <f t="shared" ref="Q41:Q43" si="133">O41</f>
        <v>0</v>
      </c>
      <c r="R41" s="80">
        <f t="shared" ref="R41:R43" si="134">O41</f>
        <v>0</v>
      </c>
      <c r="S41" s="78">
        <f>IF(S$6="",0,IF(WEEKDAY(S$6-1)&gt;5,(T33-S33+V33-U33)*24,0))</f>
        <v>0</v>
      </c>
      <c r="T41" s="79">
        <f t="shared" ref="T41:T43" si="135">S41</f>
        <v>0</v>
      </c>
      <c r="U41" s="79">
        <f t="shared" ref="U41:U43" si="136">S41</f>
        <v>0</v>
      </c>
      <c r="V41" s="80">
        <f t="shared" ref="V41:V43" si="137">S41</f>
        <v>0</v>
      </c>
      <c r="W41" s="78">
        <f>IF(W$6="",0,IF(WEEKDAY(W$6-1)&gt;5,(X33-W33+Z33-Y33)*24,0))</f>
        <v>0</v>
      </c>
      <c r="X41" s="79">
        <f t="shared" ref="X41:X43" si="138">W41</f>
        <v>0</v>
      </c>
      <c r="Y41" s="79">
        <f t="shared" ref="Y41:Y43" si="139">W41</f>
        <v>0</v>
      </c>
      <c r="Z41" s="80">
        <f t="shared" ref="Z41:Z43" si="140">W41</f>
        <v>0</v>
      </c>
      <c r="AA41" s="78">
        <f>IF(AA$6="",0,IF(WEEKDAY(AA$6-1)&gt;5,(AB33-AA33+AD33-AC33)*24,0))</f>
        <v>0</v>
      </c>
      <c r="AB41" s="79">
        <f t="shared" ref="AB41:AB43" si="141">AA41</f>
        <v>0</v>
      </c>
      <c r="AC41" s="79">
        <f t="shared" ref="AC41:AC43" si="142">AA41</f>
        <v>0</v>
      </c>
      <c r="AD41" s="80">
        <f t="shared" ref="AD41:AD43" si="143">AA41</f>
        <v>0</v>
      </c>
      <c r="AE41" s="78">
        <f>IF(AE$6="",0,IF(WEEKDAY(AE$6-1)&gt;5,(AF33-AE33+AH33-AG33)*24,0))</f>
        <v>0</v>
      </c>
      <c r="AF41" s="79">
        <f t="shared" ref="AF41:AF43" si="144">AE41</f>
        <v>0</v>
      </c>
      <c r="AG41" s="79">
        <f t="shared" ref="AG41:AG43" si="145">AE41</f>
        <v>0</v>
      </c>
      <c r="AH41" s="80">
        <f t="shared" ref="AH41:AH43" si="146">AE41</f>
        <v>0</v>
      </c>
      <c r="AI41" s="78">
        <f>IF(AI$6="",0,IF(WEEKDAY(AI$6-1)&gt;5,(AJ33-AI33+AL33-AK33)*24,0))</f>
        <v>0</v>
      </c>
      <c r="AJ41" s="79">
        <f t="shared" ref="AJ41:AJ43" si="147">AI41</f>
        <v>0</v>
      </c>
      <c r="AK41" s="79">
        <f t="shared" ref="AK41:AK43" si="148">AI41</f>
        <v>0</v>
      </c>
      <c r="AL41" s="80">
        <f t="shared" ref="AL41:AL43" si="149">AI41</f>
        <v>0</v>
      </c>
      <c r="AM41" s="78">
        <f>IF(AM$6="",0,IF(WEEKDAY(AM$6-1)&gt;5,(AN33-AM33+AP33-AO33)*24,0))</f>
        <v>0</v>
      </c>
      <c r="AN41" s="79">
        <f t="shared" ref="AN41:AN43" si="150">AM41</f>
        <v>0</v>
      </c>
      <c r="AO41" s="79">
        <f t="shared" ref="AO41:AO43" si="151">AM41</f>
        <v>0</v>
      </c>
      <c r="AP41" s="80">
        <f t="shared" ref="AP41:AP43" si="152">AM41</f>
        <v>0</v>
      </c>
      <c r="AQ41" s="78">
        <f>IF(AQ$6="",0,IF(WEEKDAY(AQ$6-1)&gt;5,(AR33-AQ33+AT33-AS33)*24,0))</f>
        <v>0</v>
      </c>
      <c r="AR41" s="79">
        <f t="shared" ref="AR41:AR43" si="153">AQ41</f>
        <v>0</v>
      </c>
      <c r="AS41" s="79">
        <f t="shared" ref="AS41:AS43" si="154">AQ41</f>
        <v>0</v>
      </c>
      <c r="AT41" s="80">
        <f t="shared" ref="AT41:AT43" si="155">AQ41</f>
        <v>0</v>
      </c>
      <c r="AU41" s="78">
        <f>IF(AU$6="",0,IF(WEEKDAY(AU$6-1)&gt;5,(AV33-AU33+AX33-AW33)*24,0))</f>
        <v>0</v>
      </c>
      <c r="AV41" s="79">
        <f t="shared" ref="AV41:AV43" si="156">AU41</f>
        <v>0</v>
      </c>
      <c r="AW41" s="79">
        <f t="shared" ref="AW41:AW43" si="157">AU41</f>
        <v>0</v>
      </c>
      <c r="AX41" s="80">
        <f t="shared" ref="AX41:AX43" si="158">AU41</f>
        <v>0</v>
      </c>
      <c r="AY41" s="78">
        <f>IF(AY$6="",0,IF(WEEKDAY(AY$6-1)&gt;5,(AZ33-AY33+BB33-BA33)*24,0))</f>
        <v>0</v>
      </c>
      <c r="AZ41" s="79">
        <f t="shared" ref="AZ41:AZ43" si="159">AY41</f>
        <v>0</v>
      </c>
      <c r="BA41" s="79">
        <f t="shared" ref="BA41:BA43" si="160">AY41</f>
        <v>0</v>
      </c>
      <c r="BB41" s="80">
        <f t="shared" ref="BB41:BB43" si="161">AY41</f>
        <v>0</v>
      </c>
      <c r="BC41" s="78">
        <f>IF(BC$6="",0,IF(WEEKDAY(BC$6-1)&gt;5,(BD33-BC33+BF33-BE33)*24,0))</f>
        <v>0</v>
      </c>
      <c r="BD41" s="79">
        <f t="shared" ref="BD41:BD43" si="162">BC41</f>
        <v>0</v>
      </c>
      <c r="BE41" s="79">
        <f t="shared" ref="BE41:BE43" si="163">BC41</f>
        <v>0</v>
      </c>
      <c r="BF41" s="80">
        <f t="shared" ref="BF41:BF43" si="164">BC41</f>
        <v>0</v>
      </c>
      <c r="BG41" s="95">
        <f>ROUND(C41+G41+K41+O41+S41+W41+AA41+AE41+AI41+AM41+AQ41+AU41+AY41+BC41,2)</f>
        <v>0</v>
      </c>
      <c r="BH41" s="57"/>
      <c r="BI41" s="57"/>
      <c r="BJ41" s="57"/>
      <c r="BK41" s="62"/>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row>
    <row r="42" spans="1:255" s="64" customFormat="1" hidden="1" x14ac:dyDescent="0.2">
      <c r="A42" s="131" t="s">
        <v>22</v>
      </c>
      <c r="B42" s="132"/>
      <c r="C42" s="78">
        <f>IF(C$6="",0,IF(WEEKDAY(C$6-1)&lt;6,(D35-C35+F35-E35)*24,0))</f>
        <v>0</v>
      </c>
      <c r="D42" s="79">
        <f t="shared" si="123"/>
        <v>0</v>
      </c>
      <c r="E42" s="79">
        <f t="shared" si="124"/>
        <v>0</v>
      </c>
      <c r="F42" s="80">
        <f t="shared" si="125"/>
        <v>0</v>
      </c>
      <c r="G42" s="78">
        <f>IF(G$6="",0,IF(WEEKDAY(G$6-1)&lt;6,(H35-G35+J35-I35)*24,0))</f>
        <v>0</v>
      </c>
      <c r="H42" s="79">
        <f t="shared" si="126"/>
        <v>0</v>
      </c>
      <c r="I42" s="79">
        <f t="shared" si="127"/>
        <v>0</v>
      </c>
      <c r="J42" s="80">
        <f t="shared" si="128"/>
        <v>0</v>
      </c>
      <c r="K42" s="78">
        <f>IF(K$6="",0,IF(WEEKDAY(K$6-1)&lt;6,(L35-K35+N35-M35)*24,0))</f>
        <v>0</v>
      </c>
      <c r="L42" s="79">
        <f t="shared" si="129"/>
        <v>0</v>
      </c>
      <c r="M42" s="79">
        <f t="shared" si="130"/>
        <v>0</v>
      </c>
      <c r="N42" s="80">
        <f t="shared" si="131"/>
        <v>0</v>
      </c>
      <c r="O42" s="78">
        <f>IF(O$6="",0,IF(WEEKDAY(O$6-1)&lt;6,(P35-O35+R35-Q35)*24,0))</f>
        <v>0</v>
      </c>
      <c r="P42" s="79">
        <f t="shared" si="132"/>
        <v>0</v>
      </c>
      <c r="Q42" s="79">
        <f t="shared" si="133"/>
        <v>0</v>
      </c>
      <c r="R42" s="80">
        <f t="shared" si="134"/>
        <v>0</v>
      </c>
      <c r="S42" s="78">
        <f>IF(S$6="",0,IF(WEEKDAY(S$6-1)&lt;6,(T35-S35+V35-U35)*24,0))</f>
        <v>0</v>
      </c>
      <c r="T42" s="79">
        <f t="shared" si="135"/>
        <v>0</v>
      </c>
      <c r="U42" s="79">
        <f t="shared" si="136"/>
        <v>0</v>
      </c>
      <c r="V42" s="80">
        <f t="shared" si="137"/>
        <v>0</v>
      </c>
      <c r="W42" s="78">
        <f>IF(W$6="",0,IF(WEEKDAY(W$6-1)&lt;6,(X35-W35+Z35-Y35)*24,0))</f>
        <v>0</v>
      </c>
      <c r="X42" s="79">
        <f t="shared" si="138"/>
        <v>0</v>
      </c>
      <c r="Y42" s="79">
        <f t="shared" si="139"/>
        <v>0</v>
      </c>
      <c r="Z42" s="80">
        <f t="shared" si="140"/>
        <v>0</v>
      </c>
      <c r="AA42" s="78">
        <f>IF(AA$6="",0,IF(WEEKDAY(AA$6-1)&lt;6,(AB35-AA35+AD35-AC35)*24,0))</f>
        <v>0</v>
      </c>
      <c r="AB42" s="79">
        <f t="shared" si="141"/>
        <v>0</v>
      </c>
      <c r="AC42" s="79">
        <f t="shared" si="142"/>
        <v>0</v>
      </c>
      <c r="AD42" s="80">
        <f t="shared" si="143"/>
        <v>0</v>
      </c>
      <c r="AE42" s="78">
        <f>IF(AE$6="",0,IF(WEEKDAY(AE$6-1)&lt;6,(AF35-AE35+AH35-AG35)*24,0))</f>
        <v>0</v>
      </c>
      <c r="AF42" s="79">
        <f t="shared" si="144"/>
        <v>0</v>
      </c>
      <c r="AG42" s="79">
        <f t="shared" si="145"/>
        <v>0</v>
      </c>
      <c r="AH42" s="80">
        <f t="shared" si="146"/>
        <v>0</v>
      </c>
      <c r="AI42" s="78">
        <f>IF(AI$6="",0,IF(WEEKDAY(AI$6-1)&lt;6,(AJ35-AI35+AL35-AK35)*24,0))</f>
        <v>0</v>
      </c>
      <c r="AJ42" s="79">
        <f t="shared" si="147"/>
        <v>0</v>
      </c>
      <c r="AK42" s="79">
        <f t="shared" si="148"/>
        <v>0</v>
      </c>
      <c r="AL42" s="80">
        <f t="shared" si="149"/>
        <v>0</v>
      </c>
      <c r="AM42" s="78">
        <f>IF(AM$6="",0,IF(WEEKDAY(AM$6-1)&lt;6,(AN35-AM35+AP35-AO35)*24,0))</f>
        <v>0</v>
      </c>
      <c r="AN42" s="79">
        <f t="shared" si="150"/>
        <v>0</v>
      </c>
      <c r="AO42" s="79">
        <f t="shared" si="151"/>
        <v>0</v>
      </c>
      <c r="AP42" s="80">
        <f t="shared" si="152"/>
        <v>0</v>
      </c>
      <c r="AQ42" s="78">
        <f>IF(AQ$6="",0,IF(WEEKDAY(AQ$6-1)&lt;6,(AR35-AQ35+AT35-AS35)*24,0))</f>
        <v>0</v>
      </c>
      <c r="AR42" s="79">
        <f t="shared" si="153"/>
        <v>0</v>
      </c>
      <c r="AS42" s="79">
        <f t="shared" si="154"/>
        <v>0</v>
      </c>
      <c r="AT42" s="80">
        <f t="shared" si="155"/>
        <v>0</v>
      </c>
      <c r="AU42" s="78">
        <f>IF(AU$6="",0,IF(WEEKDAY(AU$6-1)&lt;6,(AV35-AU35+AX35-AW35)*24,0))</f>
        <v>0</v>
      </c>
      <c r="AV42" s="79">
        <f t="shared" si="156"/>
        <v>0</v>
      </c>
      <c r="AW42" s="79">
        <f t="shared" si="157"/>
        <v>0</v>
      </c>
      <c r="AX42" s="80">
        <f t="shared" si="158"/>
        <v>0</v>
      </c>
      <c r="AY42" s="78">
        <f>IF(AY$6="",0,IF(WEEKDAY(AY$6-1)&lt;6,(AZ35-AY35+BB35-BA35)*24,0))</f>
        <v>0</v>
      </c>
      <c r="AZ42" s="79">
        <f t="shared" si="159"/>
        <v>0</v>
      </c>
      <c r="BA42" s="79">
        <f t="shared" si="160"/>
        <v>0</v>
      </c>
      <c r="BB42" s="80">
        <f t="shared" si="161"/>
        <v>0</v>
      </c>
      <c r="BC42" s="78">
        <f>IF(BC$6="",0,IF(WEEKDAY(BC$6-1)&lt;6,(BD35-BC35+BF35-BE35)*24,0))</f>
        <v>0</v>
      </c>
      <c r="BD42" s="79">
        <f t="shared" si="162"/>
        <v>0</v>
      </c>
      <c r="BE42" s="79">
        <f t="shared" si="163"/>
        <v>0</v>
      </c>
      <c r="BF42" s="80">
        <f t="shared" si="164"/>
        <v>0</v>
      </c>
      <c r="BG42" s="95">
        <f>ROUND(C42+G42+K42+O42+S42+W42+AA42+AE42+AI42+AM42+AQ42+AU42+AY42+BC42,2)</f>
        <v>0</v>
      </c>
      <c r="BH42" s="57"/>
      <c r="BI42" s="57"/>
      <c r="BJ42" s="57"/>
      <c r="BK42" s="62"/>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row>
    <row r="43" spans="1:255" s="64" customFormat="1" ht="13.5" hidden="1" thickBot="1" x14ac:dyDescent="0.25">
      <c r="A43" s="133" t="s">
        <v>23</v>
      </c>
      <c r="B43" s="134"/>
      <c r="C43" s="90">
        <f>IF(C$6="",0,IF(WEEKDAY(C$6-1)&gt;5,(D35-C35+F35-E35)*24,0))</f>
        <v>0</v>
      </c>
      <c r="D43" s="91">
        <f t="shared" si="123"/>
        <v>0</v>
      </c>
      <c r="E43" s="91">
        <f t="shared" si="124"/>
        <v>0</v>
      </c>
      <c r="F43" s="92">
        <f t="shared" si="125"/>
        <v>0</v>
      </c>
      <c r="G43" s="90">
        <f>IF(G$6="",0,IF(WEEKDAY(G$6-1)&gt;5,(H35-G35+J35-I35)*24,0))</f>
        <v>0</v>
      </c>
      <c r="H43" s="91">
        <f t="shared" si="126"/>
        <v>0</v>
      </c>
      <c r="I43" s="91">
        <f t="shared" si="127"/>
        <v>0</v>
      </c>
      <c r="J43" s="92">
        <f t="shared" si="128"/>
        <v>0</v>
      </c>
      <c r="K43" s="90">
        <f>IF(K$6="",0,IF(WEEKDAY(K$6-1)&gt;5,(L35-K35+N35-M35)*24,0))</f>
        <v>0</v>
      </c>
      <c r="L43" s="91">
        <f t="shared" si="129"/>
        <v>0</v>
      </c>
      <c r="M43" s="91">
        <f t="shared" si="130"/>
        <v>0</v>
      </c>
      <c r="N43" s="92">
        <f t="shared" si="131"/>
        <v>0</v>
      </c>
      <c r="O43" s="90">
        <f>IF(O$6="",0,IF(WEEKDAY(O$6-1)&gt;5,(P35-O35+R35-Q35)*24,0))</f>
        <v>0</v>
      </c>
      <c r="P43" s="91">
        <f t="shared" si="132"/>
        <v>0</v>
      </c>
      <c r="Q43" s="91">
        <f t="shared" si="133"/>
        <v>0</v>
      </c>
      <c r="R43" s="92">
        <f t="shared" si="134"/>
        <v>0</v>
      </c>
      <c r="S43" s="90">
        <f>IF(S$6="",0,IF(WEEKDAY(S$6-1)&gt;5,(T35-S35+V35-U35)*24,0))</f>
        <v>0</v>
      </c>
      <c r="T43" s="91">
        <f t="shared" si="135"/>
        <v>0</v>
      </c>
      <c r="U43" s="91">
        <f t="shared" si="136"/>
        <v>0</v>
      </c>
      <c r="V43" s="92">
        <f t="shared" si="137"/>
        <v>0</v>
      </c>
      <c r="W43" s="90">
        <f>IF(W$6="",0,IF(WEEKDAY(W$6-1)&gt;5,(X35-W35+Z35-Y35)*24,0))</f>
        <v>0</v>
      </c>
      <c r="X43" s="91">
        <f t="shared" si="138"/>
        <v>0</v>
      </c>
      <c r="Y43" s="91">
        <f t="shared" si="139"/>
        <v>0</v>
      </c>
      <c r="Z43" s="92">
        <f t="shared" si="140"/>
        <v>0</v>
      </c>
      <c r="AA43" s="90">
        <f>IF(AA$6="",0,IF(WEEKDAY(AA$6-1)&gt;5,(AB35-AA35+AD35-AC35)*24,0))</f>
        <v>0</v>
      </c>
      <c r="AB43" s="91">
        <f t="shared" si="141"/>
        <v>0</v>
      </c>
      <c r="AC43" s="91">
        <f t="shared" si="142"/>
        <v>0</v>
      </c>
      <c r="AD43" s="92">
        <f t="shared" si="143"/>
        <v>0</v>
      </c>
      <c r="AE43" s="90">
        <f>IF(AE$6="",0,IF(WEEKDAY(AE$6-1)&gt;5,(AF35-AE35+AH35-AG35)*24,0))</f>
        <v>0</v>
      </c>
      <c r="AF43" s="91">
        <f t="shared" si="144"/>
        <v>0</v>
      </c>
      <c r="AG43" s="91">
        <f t="shared" si="145"/>
        <v>0</v>
      </c>
      <c r="AH43" s="92">
        <f t="shared" si="146"/>
        <v>0</v>
      </c>
      <c r="AI43" s="90">
        <f>IF(AI$6="",0,IF(WEEKDAY(AI$6-1)&gt;5,(AJ35-AI35+AL35-AK35)*24,0))</f>
        <v>0</v>
      </c>
      <c r="AJ43" s="91">
        <f t="shared" si="147"/>
        <v>0</v>
      </c>
      <c r="AK43" s="91">
        <f t="shared" si="148"/>
        <v>0</v>
      </c>
      <c r="AL43" s="92">
        <f t="shared" si="149"/>
        <v>0</v>
      </c>
      <c r="AM43" s="90">
        <f>IF(AM$6="",0,IF(WEEKDAY(AM$6-1)&gt;5,(AN35-AM35+AP35-AO35)*24,0))</f>
        <v>0</v>
      </c>
      <c r="AN43" s="91">
        <f t="shared" si="150"/>
        <v>0</v>
      </c>
      <c r="AO43" s="91">
        <f t="shared" si="151"/>
        <v>0</v>
      </c>
      <c r="AP43" s="92">
        <f t="shared" si="152"/>
        <v>0</v>
      </c>
      <c r="AQ43" s="90">
        <f>IF(AQ$6="",0,IF(WEEKDAY(AQ$6-1)&gt;5,(AR35-AQ35+AT35-AS35)*24,0))</f>
        <v>0</v>
      </c>
      <c r="AR43" s="91">
        <f t="shared" si="153"/>
        <v>0</v>
      </c>
      <c r="AS43" s="91">
        <f t="shared" si="154"/>
        <v>0</v>
      </c>
      <c r="AT43" s="92">
        <f t="shared" si="155"/>
        <v>0</v>
      </c>
      <c r="AU43" s="90">
        <f>IF(AU$6="",0,IF(WEEKDAY(AU$6-1)&gt;5,(AV35-AU35+AX35-AW35)*24,0))</f>
        <v>0</v>
      </c>
      <c r="AV43" s="91">
        <f t="shared" si="156"/>
        <v>0</v>
      </c>
      <c r="AW43" s="91">
        <f t="shared" si="157"/>
        <v>0</v>
      </c>
      <c r="AX43" s="92">
        <f t="shared" si="158"/>
        <v>0</v>
      </c>
      <c r="AY43" s="90">
        <f>IF(AY$6="",0,IF(WEEKDAY(AY$6-1)&gt;5,(AZ35-AY35+BB35-BA35)*24,0))</f>
        <v>0</v>
      </c>
      <c r="AZ43" s="91">
        <f t="shared" si="159"/>
        <v>0</v>
      </c>
      <c r="BA43" s="91">
        <f t="shared" si="160"/>
        <v>0</v>
      </c>
      <c r="BB43" s="92">
        <f t="shared" si="161"/>
        <v>0</v>
      </c>
      <c r="BC43" s="90">
        <f>IF(BC$6="",0,IF(WEEKDAY(BC$6-1)&gt;5,(BD35-BC35+BF35-BE35)*24,0))</f>
        <v>0</v>
      </c>
      <c r="BD43" s="91">
        <f t="shared" si="162"/>
        <v>0</v>
      </c>
      <c r="BE43" s="91">
        <f t="shared" si="163"/>
        <v>0</v>
      </c>
      <c r="BF43" s="92">
        <f t="shared" si="164"/>
        <v>0</v>
      </c>
      <c r="BG43" s="95">
        <f>ROUND(C43+G43+K43+O43+S43+W43+AA43+AE43+AI43+AM43+AQ43+AU43+AY43+BC43,2)</f>
        <v>0</v>
      </c>
      <c r="BH43" s="57"/>
      <c r="BI43" s="57"/>
      <c r="BJ43" s="57"/>
      <c r="BK43" s="62"/>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row>
    <row r="44" spans="1:255" s="52" customFormat="1" ht="22.5" thickTop="1" x14ac:dyDescent="0.2">
      <c r="A44" s="17" t="s">
        <v>24</v>
      </c>
      <c r="B44" s="18"/>
      <c r="C44" s="34" t="s">
        <v>16</v>
      </c>
      <c r="D44" s="19" t="s">
        <v>17</v>
      </c>
      <c r="E44" s="19" t="s">
        <v>16</v>
      </c>
      <c r="F44" s="35" t="s">
        <v>17</v>
      </c>
      <c r="G44" s="34" t="s">
        <v>16</v>
      </c>
      <c r="H44" s="19" t="s">
        <v>17</v>
      </c>
      <c r="I44" s="19" t="s">
        <v>16</v>
      </c>
      <c r="J44" s="35" t="s">
        <v>17</v>
      </c>
      <c r="K44" s="34" t="s">
        <v>16</v>
      </c>
      <c r="L44" s="19" t="s">
        <v>17</v>
      </c>
      <c r="M44" s="19" t="s">
        <v>16</v>
      </c>
      <c r="N44" s="35" t="s">
        <v>17</v>
      </c>
      <c r="O44" s="34" t="s">
        <v>16</v>
      </c>
      <c r="P44" s="19" t="s">
        <v>17</v>
      </c>
      <c r="Q44" s="19" t="s">
        <v>16</v>
      </c>
      <c r="R44" s="35" t="s">
        <v>17</v>
      </c>
      <c r="S44" s="34" t="s">
        <v>16</v>
      </c>
      <c r="T44" s="19" t="s">
        <v>17</v>
      </c>
      <c r="U44" s="19" t="s">
        <v>16</v>
      </c>
      <c r="V44" s="35" t="s">
        <v>17</v>
      </c>
      <c r="W44" s="34" t="s">
        <v>16</v>
      </c>
      <c r="X44" s="19" t="s">
        <v>17</v>
      </c>
      <c r="Y44" s="19" t="s">
        <v>16</v>
      </c>
      <c r="Z44" s="35" t="s">
        <v>17</v>
      </c>
      <c r="AA44" s="34" t="s">
        <v>16</v>
      </c>
      <c r="AB44" s="19" t="s">
        <v>17</v>
      </c>
      <c r="AC44" s="19" t="s">
        <v>16</v>
      </c>
      <c r="AD44" s="35" t="s">
        <v>17</v>
      </c>
      <c r="AE44" s="34" t="s">
        <v>16</v>
      </c>
      <c r="AF44" s="19" t="s">
        <v>17</v>
      </c>
      <c r="AG44" s="19" t="s">
        <v>16</v>
      </c>
      <c r="AH44" s="35" t="s">
        <v>17</v>
      </c>
      <c r="AI44" s="34" t="s">
        <v>16</v>
      </c>
      <c r="AJ44" s="19" t="s">
        <v>17</v>
      </c>
      <c r="AK44" s="19" t="s">
        <v>16</v>
      </c>
      <c r="AL44" s="35" t="s">
        <v>17</v>
      </c>
      <c r="AM44" s="34" t="s">
        <v>16</v>
      </c>
      <c r="AN44" s="19" t="s">
        <v>17</v>
      </c>
      <c r="AO44" s="19" t="s">
        <v>16</v>
      </c>
      <c r="AP44" s="35" t="s">
        <v>17</v>
      </c>
      <c r="AQ44" s="34" t="s">
        <v>16</v>
      </c>
      <c r="AR44" s="19" t="s">
        <v>17</v>
      </c>
      <c r="AS44" s="19" t="s">
        <v>16</v>
      </c>
      <c r="AT44" s="35" t="s">
        <v>17</v>
      </c>
      <c r="AU44" s="34" t="s">
        <v>16</v>
      </c>
      <c r="AV44" s="19" t="s">
        <v>17</v>
      </c>
      <c r="AW44" s="19" t="s">
        <v>16</v>
      </c>
      <c r="AX44" s="35" t="s">
        <v>17</v>
      </c>
      <c r="AY44" s="34" t="s">
        <v>16</v>
      </c>
      <c r="AZ44" s="19" t="s">
        <v>17</v>
      </c>
      <c r="BA44" s="19" t="s">
        <v>16</v>
      </c>
      <c r="BB44" s="35" t="s">
        <v>17</v>
      </c>
      <c r="BC44" s="34" t="s">
        <v>16</v>
      </c>
      <c r="BD44" s="19" t="s">
        <v>17</v>
      </c>
      <c r="BE44" s="19" t="s">
        <v>16</v>
      </c>
      <c r="BF44" s="35" t="s">
        <v>17</v>
      </c>
      <c r="BG44" s="25" t="s">
        <v>4</v>
      </c>
      <c r="BH44" s="51"/>
      <c r="BI44" s="65"/>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row>
    <row r="45" spans="1:255" s="55" customFormat="1" x14ac:dyDescent="0.2">
      <c r="A45" s="107" t="s">
        <v>15</v>
      </c>
      <c r="B45" s="108"/>
      <c r="C45" s="36"/>
      <c r="D45" s="16"/>
      <c r="E45" s="16"/>
      <c r="F45" s="37"/>
      <c r="G45" s="36"/>
      <c r="H45" s="16"/>
      <c r="I45" s="16"/>
      <c r="J45" s="37"/>
      <c r="K45" s="36"/>
      <c r="L45" s="16"/>
      <c r="M45" s="16"/>
      <c r="N45" s="37"/>
      <c r="O45" s="36"/>
      <c r="P45" s="16"/>
      <c r="Q45" s="16"/>
      <c r="R45" s="37"/>
      <c r="S45" s="36"/>
      <c r="T45" s="16"/>
      <c r="U45" s="16"/>
      <c r="V45" s="37"/>
      <c r="W45" s="36"/>
      <c r="X45" s="16"/>
      <c r="Y45" s="16"/>
      <c r="Z45" s="37"/>
      <c r="AA45" s="36"/>
      <c r="AB45" s="16"/>
      <c r="AC45" s="16"/>
      <c r="AD45" s="37"/>
      <c r="AE45" s="36"/>
      <c r="AF45" s="16"/>
      <c r="AG45" s="16"/>
      <c r="AH45" s="37"/>
      <c r="AI45" s="36"/>
      <c r="AJ45" s="16"/>
      <c r="AK45" s="16"/>
      <c r="AL45" s="37"/>
      <c r="AM45" s="36"/>
      <c r="AN45" s="16"/>
      <c r="AO45" s="16"/>
      <c r="AP45" s="37"/>
      <c r="AQ45" s="36"/>
      <c r="AR45" s="16"/>
      <c r="AS45" s="16"/>
      <c r="AT45" s="37"/>
      <c r="AU45" s="36"/>
      <c r="AV45" s="16"/>
      <c r="AW45" s="16"/>
      <c r="AX45" s="37"/>
      <c r="AY45" s="36"/>
      <c r="AZ45" s="16"/>
      <c r="BA45" s="16"/>
      <c r="BB45" s="37"/>
      <c r="BC45" s="36"/>
      <c r="BD45" s="16"/>
      <c r="BE45" s="16"/>
      <c r="BF45" s="37"/>
      <c r="BG45" s="26" t="str">
        <f>BG52 &amp;" + "&amp;BG53</f>
        <v>0 + 0</v>
      </c>
      <c r="BH45" s="53"/>
      <c r="BI45" s="65"/>
      <c r="BJ45" s="53"/>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row>
    <row r="46" spans="1:255" s="55" customFormat="1" x14ac:dyDescent="0.2">
      <c r="A46" s="102" t="str">
        <f>"- dělená směna"</f>
        <v>- dělená směna</v>
      </c>
      <c r="B46" s="103"/>
      <c r="C46" s="104" t="str">
        <f>IF(E45-D45&gt;=2/24,"Ano","")</f>
        <v/>
      </c>
      <c r="D46" s="105"/>
      <c r="E46" s="105"/>
      <c r="F46" s="106"/>
      <c r="G46" s="104" t="str">
        <f>IF(I45-H45&gt;=2/24,"Ano","")</f>
        <v/>
      </c>
      <c r="H46" s="105"/>
      <c r="I46" s="105"/>
      <c r="J46" s="106"/>
      <c r="K46" s="104" t="str">
        <f>IF(M45-L45&gt;=2/24,"Ano","")</f>
        <v/>
      </c>
      <c r="L46" s="105"/>
      <c r="M46" s="105"/>
      <c r="N46" s="106"/>
      <c r="O46" s="104" t="str">
        <f>IF(Q45-P45&gt;=2/24,"Ano","")</f>
        <v/>
      </c>
      <c r="P46" s="105"/>
      <c r="Q46" s="105"/>
      <c r="R46" s="106"/>
      <c r="S46" s="104" t="str">
        <f>IF(U45-T45&gt;=2/24,"Ano","")</f>
        <v/>
      </c>
      <c r="T46" s="105"/>
      <c r="U46" s="105"/>
      <c r="V46" s="106"/>
      <c r="W46" s="104" t="str">
        <f>IF(Y45-X45&gt;=2/24,"Ano","")</f>
        <v/>
      </c>
      <c r="X46" s="105"/>
      <c r="Y46" s="105"/>
      <c r="Z46" s="106"/>
      <c r="AA46" s="104" t="str">
        <f>IF(AC45-AB45&gt;=2/24,"Ano","")</f>
        <v/>
      </c>
      <c r="AB46" s="105"/>
      <c r="AC46" s="105"/>
      <c r="AD46" s="106"/>
      <c r="AE46" s="104" t="str">
        <f>IF(AG45-AF45&gt;=2/24,"Ano","")</f>
        <v/>
      </c>
      <c r="AF46" s="105"/>
      <c r="AG46" s="105"/>
      <c r="AH46" s="106"/>
      <c r="AI46" s="104" t="str">
        <f>IF(AK45-AJ45&gt;=2/24,"Ano","")</f>
        <v/>
      </c>
      <c r="AJ46" s="105"/>
      <c r="AK46" s="105"/>
      <c r="AL46" s="106"/>
      <c r="AM46" s="104" t="str">
        <f>IF(AO45-AN45&gt;=2/24,"Ano","")</f>
        <v/>
      </c>
      <c r="AN46" s="105"/>
      <c r="AO46" s="105"/>
      <c r="AP46" s="106"/>
      <c r="AQ46" s="104" t="str">
        <f>IF(AS45-AR45&gt;=2/24,"Ano","")</f>
        <v/>
      </c>
      <c r="AR46" s="105"/>
      <c r="AS46" s="105"/>
      <c r="AT46" s="106"/>
      <c r="AU46" s="104" t="str">
        <f>IF(AW45-AV45&gt;=2/24,"Ano","")</f>
        <v/>
      </c>
      <c r="AV46" s="105"/>
      <c r="AW46" s="105"/>
      <c r="AX46" s="106"/>
      <c r="AY46" s="104" t="str">
        <f>IF(BA45-AZ45&gt;=2/24,"Ano","")</f>
        <v/>
      </c>
      <c r="AZ46" s="105"/>
      <c r="BA46" s="105"/>
      <c r="BB46" s="106"/>
      <c r="BC46" s="104" t="str">
        <f>IF(BE45-BD45&gt;=2/24,"Ano","")</f>
        <v/>
      </c>
      <c r="BD46" s="105"/>
      <c r="BE46" s="105"/>
      <c r="BF46" s="106"/>
      <c r="BG46" s="27">
        <f>COUNTIF(C46:BF46,"ano")</f>
        <v>0</v>
      </c>
      <c r="BH46" s="53"/>
      <c r="BI46" s="65"/>
      <c r="BJ46" s="53"/>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c r="IP46" s="54"/>
      <c r="IQ46" s="54"/>
      <c r="IR46" s="54"/>
      <c r="IS46" s="54"/>
      <c r="IT46" s="54"/>
      <c r="IU46" s="54"/>
    </row>
    <row r="47" spans="1:255" s="55" customFormat="1" x14ac:dyDescent="0.2">
      <c r="A47" s="107" t="s">
        <v>26</v>
      </c>
      <c r="B47" s="108"/>
      <c r="C47" s="38"/>
      <c r="D47" s="13"/>
      <c r="E47" s="13"/>
      <c r="F47" s="39"/>
      <c r="G47" s="38"/>
      <c r="H47" s="13"/>
      <c r="I47" s="13"/>
      <c r="J47" s="39"/>
      <c r="K47" s="38"/>
      <c r="L47" s="13"/>
      <c r="M47" s="13"/>
      <c r="N47" s="39"/>
      <c r="O47" s="38"/>
      <c r="P47" s="13"/>
      <c r="Q47" s="13"/>
      <c r="R47" s="39"/>
      <c r="S47" s="38"/>
      <c r="T47" s="13"/>
      <c r="U47" s="13"/>
      <c r="V47" s="39"/>
      <c r="W47" s="38"/>
      <c r="X47" s="13"/>
      <c r="Y47" s="13"/>
      <c r="Z47" s="39"/>
      <c r="AA47" s="38"/>
      <c r="AB47" s="13"/>
      <c r="AC47" s="13"/>
      <c r="AD47" s="39"/>
      <c r="AE47" s="38"/>
      <c r="AF47" s="13"/>
      <c r="AG47" s="13"/>
      <c r="AH47" s="39"/>
      <c r="AI47" s="38"/>
      <c r="AJ47" s="13"/>
      <c r="AK47" s="13"/>
      <c r="AL47" s="39"/>
      <c r="AM47" s="38"/>
      <c r="AN47" s="13"/>
      <c r="AO47" s="13"/>
      <c r="AP47" s="39"/>
      <c r="AQ47" s="38"/>
      <c r="AR47" s="13"/>
      <c r="AS47" s="13"/>
      <c r="AT47" s="39"/>
      <c r="AU47" s="38"/>
      <c r="AV47" s="13"/>
      <c r="AW47" s="13"/>
      <c r="AX47" s="39"/>
      <c r="AY47" s="38"/>
      <c r="AZ47" s="13"/>
      <c r="BA47" s="13"/>
      <c r="BB47" s="39"/>
      <c r="BC47" s="38"/>
      <c r="BD47" s="13"/>
      <c r="BE47" s="13"/>
      <c r="BF47" s="39"/>
      <c r="BG47" s="28" t="str">
        <f>BG54&amp;" + "&amp;BG55</f>
        <v>0 + 0</v>
      </c>
      <c r="BH47" s="53"/>
      <c r="BI47" s="65"/>
      <c r="BJ47" s="53"/>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c r="IP47" s="54"/>
      <c r="IQ47" s="54"/>
      <c r="IR47" s="54"/>
      <c r="IS47" s="54"/>
      <c r="IT47" s="54"/>
      <c r="IU47" s="54"/>
    </row>
    <row r="48" spans="1:255" s="55" customFormat="1" x14ac:dyDescent="0.2">
      <c r="A48" s="109" t="s">
        <v>27</v>
      </c>
      <c r="B48" s="110"/>
      <c r="C48" s="38"/>
      <c r="D48" s="13"/>
      <c r="E48" s="13"/>
      <c r="F48" s="39"/>
      <c r="G48" s="38"/>
      <c r="H48" s="13"/>
      <c r="I48" s="13"/>
      <c r="J48" s="39"/>
      <c r="K48" s="38"/>
      <c r="L48" s="13"/>
      <c r="M48" s="13"/>
      <c r="N48" s="39"/>
      <c r="O48" s="38"/>
      <c r="P48" s="13"/>
      <c r="Q48" s="13"/>
      <c r="R48" s="39"/>
      <c r="S48" s="38"/>
      <c r="T48" s="13"/>
      <c r="U48" s="13"/>
      <c r="V48" s="39"/>
      <c r="W48" s="38"/>
      <c r="X48" s="13"/>
      <c r="Y48" s="13"/>
      <c r="Z48" s="39"/>
      <c r="AA48" s="38"/>
      <c r="AB48" s="13"/>
      <c r="AC48" s="13"/>
      <c r="AD48" s="39"/>
      <c r="AE48" s="38"/>
      <c r="AF48" s="13"/>
      <c r="AG48" s="13"/>
      <c r="AH48" s="39"/>
      <c r="AI48" s="38"/>
      <c r="AJ48" s="13"/>
      <c r="AK48" s="13"/>
      <c r="AL48" s="39"/>
      <c r="AM48" s="38"/>
      <c r="AN48" s="13"/>
      <c r="AO48" s="13"/>
      <c r="AP48" s="39"/>
      <c r="AQ48" s="38"/>
      <c r="AR48" s="13"/>
      <c r="AS48" s="13"/>
      <c r="AT48" s="39"/>
      <c r="AU48" s="38"/>
      <c r="AV48" s="13"/>
      <c r="AW48" s="13"/>
      <c r="AX48" s="39"/>
      <c r="AY48" s="38"/>
      <c r="AZ48" s="13"/>
      <c r="BA48" s="13"/>
      <c r="BB48" s="39"/>
      <c r="BC48" s="38"/>
      <c r="BD48" s="13"/>
      <c r="BE48" s="13"/>
      <c r="BF48" s="39"/>
      <c r="BG48" s="29">
        <f>ROUND((SUMIF(C44:BF44,"=do",C48:BF48)-SUMIF(C44:BF44,"=od",C48:BF48))*24,1)</f>
        <v>0</v>
      </c>
      <c r="BH48" s="53"/>
      <c r="BI48" s="65"/>
      <c r="BJ48" s="53"/>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c r="ID48" s="54"/>
      <c r="IE48" s="54"/>
      <c r="IF48" s="54"/>
      <c r="IG48" s="54"/>
      <c r="IH48" s="54"/>
      <c r="II48" s="54"/>
      <c r="IJ48" s="54"/>
      <c r="IK48" s="54"/>
      <c r="IL48" s="54"/>
      <c r="IM48" s="54"/>
      <c r="IN48" s="54"/>
      <c r="IO48" s="54"/>
      <c r="IP48" s="54"/>
      <c r="IQ48" s="54"/>
      <c r="IR48" s="54"/>
      <c r="IS48" s="54"/>
      <c r="IT48" s="54"/>
      <c r="IU48" s="54"/>
    </row>
    <row r="49" spans="1:255" s="55" customFormat="1" x14ac:dyDescent="0.2">
      <c r="A49" s="127" t="s">
        <v>19</v>
      </c>
      <c r="B49" s="128"/>
      <c r="C49" s="111" t="str">
        <f>ROUND((D45-C45+F45-E45+D47-C47+F47-E47)*24,2)&amp;" / "&amp;ROUND((D48-C48+F48-E48)*24,2)</f>
        <v>0 / 0</v>
      </c>
      <c r="D49" s="112"/>
      <c r="E49" s="112"/>
      <c r="F49" s="113"/>
      <c r="G49" s="111" t="str">
        <f t="shared" ref="G49" si="165">ROUND((H45-G45+J45-I45+H47-G47+J47-I47)*24,2)&amp;" / "&amp;ROUND((H48-G48+J48-I48)*24,2)</f>
        <v>0 / 0</v>
      </c>
      <c r="H49" s="112"/>
      <c r="I49" s="112"/>
      <c r="J49" s="113"/>
      <c r="K49" s="111" t="str">
        <f t="shared" ref="K49" si="166">ROUND((L45-K45+N45-M45+L47-K47+N47-M47)*24,2)&amp;" / "&amp;ROUND((L48-K48+N48-M48)*24,2)</f>
        <v>0 / 0</v>
      </c>
      <c r="L49" s="112"/>
      <c r="M49" s="112"/>
      <c r="N49" s="113"/>
      <c r="O49" s="111" t="str">
        <f t="shared" ref="O49" si="167">ROUND((P45-O45+R45-Q45+P47-O47+R47-Q47)*24,2)&amp;" / "&amp;ROUND((P48-O48+R48-Q48)*24,2)</f>
        <v>0 / 0</v>
      </c>
      <c r="P49" s="112"/>
      <c r="Q49" s="112"/>
      <c r="R49" s="113"/>
      <c r="S49" s="111" t="str">
        <f t="shared" ref="S49" si="168">ROUND((T45-S45+V45-U45+T47-S47+V47-U47)*24,2)&amp;" / "&amp;ROUND((T48-S48+V48-U48)*24,2)</f>
        <v>0 / 0</v>
      </c>
      <c r="T49" s="112"/>
      <c r="U49" s="112"/>
      <c r="V49" s="113"/>
      <c r="W49" s="111" t="str">
        <f t="shared" ref="W49" si="169">ROUND((X45-W45+Z45-Y45+X47-W47+Z47-Y47)*24,2)&amp;" / "&amp;ROUND((X48-W48+Z48-Y48)*24,2)</f>
        <v>0 / 0</v>
      </c>
      <c r="X49" s="112"/>
      <c r="Y49" s="112"/>
      <c r="Z49" s="113"/>
      <c r="AA49" s="111" t="str">
        <f t="shared" ref="AA49" si="170">ROUND((AB45-AA45+AD45-AC45+AB47-AA47+AD47-AC47)*24,2)&amp;" / "&amp;ROUND((AB48-AA48+AD48-AC48)*24,2)</f>
        <v>0 / 0</v>
      </c>
      <c r="AB49" s="112"/>
      <c r="AC49" s="112"/>
      <c r="AD49" s="113"/>
      <c r="AE49" s="111" t="str">
        <f t="shared" ref="AE49" si="171">ROUND((AF45-AE45+AH45-AG45+AF47-AE47+AH47-AG47)*24,2)&amp;" / "&amp;ROUND((AF48-AE48+AH48-AG48)*24,2)</f>
        <v>0 / 0</v>
      </c>
      <c r="AF49" s="112"/>
      <c r="AG49" s="112"/>
      <c r="AH49" s="113"/>
      <c r="AI49" s="111" t="str">
        <f t="shared" ref="AI49" si="172">ROUND((AJ45-AI45+AL45-AK45+AJ47-AI47+AL47-AK47)*24,2)&amp;" / "&amp;ROUND((AJ48-AI48+AL48-AK48)*24,2)</f>
        <v>0 / 0</v>
      </c>
      <c r="AJ49" s="112"/>
      <c r="AK49" s="112"/>
      <c r="AL49" s="113"/>
      <c r="AM49" s="111" t="str">
        <f t="shared" ref="AM49" si="173">ROUND((AN45-AM45+AP45-AO45+AN47-AM47+AP47-AO47)*24,2)&amp;" / "&amp;ROUND((AN48-AM48+AP48-AO48)*24,2)</f>
        <v>0 / 0</v>
      </c>
      <c r="AN49" s="112"/>
      <c r="AO49" s="112"/>
      <c r="AP49" s="113"/>
      <c r="AQ49" s="111" t="str">
        <f t="shared" ref="AQ49" si="174">ROUND((AR45-AQ45+AT45-AS45+AR47-AQ47+AT47-AS47)*24,2)&amp;" / "&amp;ROUND((AR48-AQ48+AT48-AS48)*24,2)</f>
        <v>0 / 0</v>
      </c>
      <c r="AR49" s="112"/>
      <c r="AS49" s="112"/>
      <c r="AT49" s="113"/>
      <c r="AU49" s="111" t="str">
        <f t="shared" ref="AU49" si="175">ROUND((AV45-AU45+AX45-AW45+AV47-AU47+AX47-AW47)*24,2)&amp;" / "&amp;ROUND((AV48-AU48+AX48-AW48)*24,2)</f>
        <v>0 / 0</v>
      </c>
      <c r="AV49" s="112"/>
      <c r="AW49" s="112"/>
      <c r="AX49" s="113"/>
      <c r="AY49" s="111" t="str">
        <f t="shared" ref="AY49" si="176">ROUND((AZ45-AY45+BB45-BA45+AZ47-AY47+BB47-BA47)*24,2)&amp;" / "&amp;ROUND((AZ48-AY48+BB48-BA48)*24,2)</f>
        <v>0 / 0</v>
      </c>
      <c r="AZ49" s="112"/>
      <c r="BA49" s="112"/>
      <c r="BB49" s="113"/>
      <c r="BC49" s="111" t="str">
        <f t="shared" ref="BC49" si="177">ROUND((BD45-BC45+BF45-BE45+BD47-BC47+BF47-BE47)*24,2)&amp;" / "&amp;ROUND((BD48-BC48+BF48-BE48)*24,2)</f>
        <v>0 / 0</v>
      </c>
      <c r="BD49" s="112"/>
      <c r="BE49" s="112"/>
      <c r="BF49" s="113"/>
      <c r="BG49" s="30"/>
      <c r="BH49" s="53"/>
      <c r="BI49" s="65"/>
      <c r="BJ49" s="53"/>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c r="HL49" s="54"/>
      <c r="HM49" s="54"/>
      <c r="HN49" s="54"/>
      <c r="HO49" s="54"/>
      <c r="HP49" s="54"/>
      <c r="HQ49" s="54"/>
      <c r="HR49" s="54"/>
      <c r="HS49" s="54"/>
      <c r="HT49" s="54"/>
      <c r="HU49" s="54"/>
      <c r="HV49" s="54"/>
      <c r="HW49" s="54"/>
      <c r="HX49" s="54"/>
      <c r="HY49" s="54"/>
      <c r="HZ49" s="54"/>
      <c r="IA49" s="54"/>
      <c r="IB49" s="54"/>
      <c r="IC49" s="54"/>
      <c r="ID49" s="54"/>
      <c r="IE49" s="54"/>
      <c r="IF49" s="54"/>
      <c r="IG49" s="54"/>
      <c r="IH49" s="54"/>
      <c r="II49" s="54"/>
      <c r="IJ49" s="54"/>
      <c r="IK49" s="54"/>
      <c r="IL49" s="54"/>
      <c r="IM49" s="54"/>
      <c r="IN49" s="54"/>
      <c r="IO49" s="54"/>
      <c r="IP49" s="54"/>
      <c r="IQ49" s="54"/>
      <c r="IR49" s="54"/>
      <c r="IS49" s="54"/>
      <c r="IT49" s="54"/>
      <c r="IU49" s="54"/>
    </row>
    <row r="50" spans="1:255" s="55" customFormat="1" x14ac:dyDescent="0.2">
      <c r="A50" s="114" t="s">
        <v>18</v>
      </c>
      <c r="B50" s="115"/>
      <c r="C50" s="40"/>
      <c r="D50" s="20"/>
      <c r="E50" s="20"/>
      <c r="F50" s="41"/>
      <c r="G50" s="40"/>
      <c r="H50" s="20"/>
      <c r="I50" s="20"/>
      <c r="J50" s="41"/>
      <c r="K50" s="40"/>
      <c r="L50" s="20"/>
      <c r="M50" s="20"/>
      <c r="N50" s="41"/>
      <c r="O50" s="40"/>
      <c r="P50" s="20"/>
      <c r="Q50" s="20"/>
      <c r="R50" s="41"/>
      <c r="S50" s="40"/>
      <c r="T50" s="20"/>
      <c r="U50" s="20"/>
      <c r="V50" s="41"/>
      <c r="W50" s="40"/>
      <c r="X50" s="20"/>
      <c r="Y50" s="20"/>
      <c r="Z50" s="41"/>
      <c r="AA50" s="40"/>
      <c r="AB50" s="20"/>
      <c r="AC50" s="20"/>
      <c r="AD50" s="41"/>
      <c r="AE50" s="40"/>
      <c r="AF50" s="20"/>
      <c r="AG50" s="20"/>
      <c r="AH50" s="41"/>
      <c r="AI50" s="40"/>
      <c r="AJ50" s="20"/>
      <c r="AK50" s="20"/>
      <c r="AL50" s="41"/>
      <c r="AM50" s="40"/>
      <c r="AN50" s="20"/>
      <c r="AO50" s="20"/>
      <c r="AP50" s="41"/>
      <c r="AQ50" s="40"/>
      <c r="AR50" s="20"/>
      <c r="AS50" s="20"/>
      <c r="AT50" s="41"/>
      <c r="AU50" s="40"/>
      <c r="AV50" s="20"/>
      <c r="AW50" s="20"/>
      <c r="AX50" s="41"/>
      <c r="AY50" s="40"/>
      <c r="AZ50" s="20"/>
      <c r="BA50" s="20"/>
      <c r="BB50" s="41"/>
      <c r="BC50" s="40"/>
      <c r="BD50" s="20"/>
      <c r="BE50" s="20"/>
      <c r="BF50" s="41"/>
      <c r="BG50" s="21">
        <f>(SUMIF(C44:BF44,"=do",C50:BF50)-SUMIF(C44:BF44,"=od",C50:BF50))*24</f>
        <v>0</v>
      </c>
      <c r="BH50" s="53"/>
      <c r="BI50" s="56"/>
      <c r="BJ50" s="53"/>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c r="IJ50" s="54"/>
      <c r="IK50" s="54"/>
      <c r="IL50" s="54"/>
      <c r="IM50" s="54"/>
      <c r="IN50" s="54"/>
      <c r="IO50" s="54"/>
      <c r="IP50" s="54"/>
      <c r="IQ50" s="54"/>
      <c r="IR50" s="54"/>
      <c r="IS50" s="54"/>
      <c r="IT50" s="54"/>
      <c r="IU50" s="54"/>
    </row>
    <row r="51" spans="1:255" s="55" customFormat="1" ht="13.5" thickBot="1" x14ac:dyDescent="0.25">
      <c r="A51" s="148" t="s">
        <v>25</v>
      </c>
      <c r="B51" s="149"/>
      <c r="C51" s="116"/>
      <c r="D51" s="117"/>
      <c r="E51" s="117"/>
      <c r="F51" s="118"/>
      <c r="G51" s="116"/>
      <c r="H51" s="117"/>
      <c r="I51" s="117"/>
      <c r="J51" s="118"/>
      <c r="K51" s="116"/>
      <c r="L51" s="117"/>
      <c r="M51" s="117"/>
      <c r="N51" s="118"/>
      <c r="O51" s="116"/>
      <c r="P51" s="117"/>
      <c r="Q51" s="117"/>
      <c r="R51" s="118"/>
      <c r="S51" s="116"/>
      <c r="T51" s="117"/>
      <c r="U51" s="117"/>
      <c r="V51" s="118"/>
      <c r="W51" s="116"/>
      <c r="X51" s="117"/>
      <c r="Y51" s="117"/>
      <c r="Z51" s="118"/>
      <c r="AA51" s="116"/>
      <c r="AB51" s="117"/>
      <c r="AC51" s="117"/>
      <c r="AD51" s="118"/>
      <c r="AE51" s="116"/>
      <c r="AF51" s="117"/>
      <c r="AG51" s="117"/>
      <c r="AH51" s="118"/>
      <c r="AI51" s="116"/>
      <c r="AJ51" s="117"/>
      <c r="AK51" s="117"/>
      <c r="AL51" s="118"/>
      <c r="AM51" s="116"/>
      <c r="AN51" s="117"/>
      <c r="AO51" s="117"/>
      <c r="AP51" s="118"/>
      <c r="AQ51" s="116"/>
      <c r="AR51" s="117"/>
      <c r="AS51" s="117"/>
      <c r="AT51" s="118"/>
      <c r="AU51" s="116"/>
      <c r="AV51" s="117"/>
      <c r="AW51" s="117"/>
      <c r="AX51" s="118"/>
      <c r="AY51" s="116"/>
      <c r="AZ51" s="117"/>
      <c r="BA51" s="117"/>
      <c r="BB51" s="118"/>
      <c r="BC51" s="116"/>
      <c r="BD51" s="117"/>
      <c r="BE51" s="117"/>
      <c r="BF51" s="118"/>
      <c r="BG51" s="77">
        <f>SUM(C51:BC51)</f>
        <v>0</v>
      </c>
      <c r="BH51" s="53"/>
      <c r="BI51" s="56"/>
      <c r="BJ51" s="53"/>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c r="GG51" s="54"/>
      <c r="GH51" s="54"/>
      <c r="GI51" s="54"/>
      <c r="GJ51" s="54"/>
      <c r="GK51" s="54"/>
      <c r="GL51" s="54"/>
      <c r="GM51" s="54"/>
      <c r="GN51" s="54"/>
      <c r="GO51" s="54"/>
      <c r="GP51" s="54"/>
      <c r="GQ51" s="54"/>
      <c r="GR51" s="54"/>
      <c r="GS51" s="54"/>
      <c r="GT51" s="54"/>
      <c r="GU51" s="54"/>
      <c r="GV51" s="54"/>
      <c r="GW51" s="54"/>
      <c r="GX51" s="54"/>
      <c r="GY51" s="54"/>
      <c r="GZ51" s="54"/>
      <c r="HA51" s="54"/>
      <c r="HB51" s="54"/>
      <c r="HC51" s="54"/>
      <c r="HD51" s="54"/>
      <c r="HE51" s="54"/>
      <c r="HF51" s="54"/>
      <c r="HG51" s="54"/>
      <c r="HH51" s="54"/>
      <c r="HI51" s="54"/>
      <c r="HJ51" s="54"/>
      <c r="HK51" s="54"/>
      <c r="HL51" s="54"/>
      <c r="HM51" s="54"/>
      <c r="HN51" s="54"/>
      <c r="HO51" s="54"/>
      <c r="HP51" s="54"/>
      <c r="HQ51" s="54"/>
      <c r="HR51" s="54"/>
      <c r="HS51" s="54"/>
      <c r="HT51" s="54"/>
      <c r="HU51" s="54"/>
      <c r="HV51" s="54"/>
      <c r="HW51" s="54"/>
      <c r="HX51" s="54"/>
      <c r="HY51" s="54"/>
      <c r="HZ51" s="54"/>
      <c r="IA51" s="54"/>
      <c r="IB51" s="54"/>
      <c r="IC51" s="54"/>
      <c r="ID51" s="54"/>
      <c r="IE51" s="54"/>
      <c r="IF51" s="54"/>
      <c r="IG51" s="54"/>
      <c r="IH51" s="54"/>
      <c r="II51" s="54"/>
      <c r="IJ51" s="54"/>
      <c r="IK51" s="54"/>
      <c r="IL51" s="54"/>
      <c r="IM51" s="54"/>
      <c r="IN51" s="54"/>
      <c r="IO51" s="54"/>
      <c r="IP51" s="54"/>
      <c r="IQ51" s="54"/>
      <c r="IR51" s="54"/>
      <c r="IS51" s="54"/>
      <c r="IT51" s="54"/>
      <c r="IU51" s="54"/>
    </row>
    <row r="52" spans="1:255" s="68" customFormat="1" ht="13.5" hidden="1" thickTop="1" x14ac:dyDescent="0.2">
      <c r="A52" s="99" t="s">
        <v>20</v>
      </c>
      <c r="B52" s="100"/>
      <c r="C52" s="87">
        <f>IF(C$6="",0,IF(WEEKDAY(C$6-1)&lt;6,(D45-C45+F45-E45)*24,0))</f>
        <v>0</v>
      </c>
      <c r="D52" s="88">
        <f>C52</f>
        <v>0</v>
      </c>
      <c r="E52" s="88">
        <f>C52</f>
        <v>0</v>
      </c>
      <c r="F52" s="89">
        <f>C52</f>
        <v>0</v>
      </c>
      <c r="G52" s="87">
        <f>IF(G$6="",0,IF(WEEKDAY(G$6-1)&lt;6,(H45-G45+J45-I45)*24,0))</f>
        <v>0</v>
      </c>
      <c r="H52" s="88">
        <f>G52</f>
        <v>0</v>
      </c>
      <c r="I52" s="88">
        <f>G52</f>
        <v>0</v>
      </c>
      <c r="J52" s="89">
        <f>G52</f>
        <v>0</v>
      </c>
      <c r="K52" s="87">
        <f>IF(K$6="",0,IF(WEEKDAY(K$6-1)&lt;6,(L45-K45+N45-M45)*24,0))</f>
        <v>0</v>
      </c>
      <c r="L52" s="88">
        <f>K52</f>
        <v>0</v>
      </c>
      <c r="M52" s="88">
        <f>K52</f>
        <v>0</v>
      </c>
      <c r="N52" s="89">
        <f>K52</f>
        <v>0</v>
      </c>
      <c r="O52" s="87">
        <f>IF(O$6="",0,IF(WEEKDAY(O$6-1)&lt;6,(P45-O45+R45-Q45)*24,0))</f>
        <v>0</v>
      </c>
      <c r="P52" s="88">
        <f>O52</f>
        <v>0</v>
      </c>
      <c r="Q52" s="88">
        <f>O52</f>
        <v>0</v>
      </c>
      <c r="R52" s="89">
        <f>O52</f>
        <v>0</v>
      </c>
      <c r="S52" s="87">
        <f>IF(S$6="",0,IF(WEEKDAY(S$6-1)&lt;6,(T45-S45+V45-U45)*24,0))</f>
        <v>0</v>
      </c>
      <c r="T52" s="88">
        <f>S52</f>
        <v>0</v>
      </c>
      <c r="U52" s="88">
        <f>S52</f>
        <v>0</v>
      </c>
      <c r="V52" s="89">
        <f>S52</f>
        <v>0</v>
      </c>
      <c r="W52" s="87">
        <f>IF(W$6="",0,IF(WEEKDAY(W$6-1)&lt;6,(X45-W45+Z45-Y45)*24,0))</f>
        <v>0</v>
      </c>
      <c r="X52" s="88">
        <f>W52</f>
        <v>0</v>
      </c>
      <c r="Y52" s="88">
        <f>W52</f>
        <v>0</v>
      </c>
      <c r="Z52" s="89">
        <f>W52</f>
        <v>0</v>
      </c>
      <c r="AA52" s="87">
        <f>IF(AA$6="",0,IF(WEEKDAY(AA$6-1)&lt;6,(AB45-AA45+AD45-AC45)*24,0))</f>
        <v>0</v>
      </c>
      <c r="AB52" s="88">
        <f>AA52</f>
        <v>0</v>
      </c>
      <c r="AC52" s="88">
        <f>AA52</f>
        <v>0</v>
      </c>
      <c r="AD52" s="89">
        <f>AA52</f>
        <v>0</v>
      </c>
      <c r="AE52" s="87">
        <f>IF(AE$6="",0,IF(WEEKDAY(AE$6-1)&lt;6,(AF45-AE45+AH45-AG45)*24,0))</f>
        <v>0</v>
      </c>
      <c r="AF52" s="88">
        <f>AE52</f>
        <v>0</v>
      </c>
      <c r="AG52" s="88">
        <f>AE52</f>
        <v>0</v>
      </c>
      <c r="AH52" s="89">
        <f>AE52</f>
        <v>0</v>
      </c>
      <c r="AI52" s="87">
        <f>IF(AI$6="",0,IF(WEEKDAY(AI$6-1)&lt;6,(AJ45-AI45+AL45-AK45)*24,0))</f>
        <v>0</v>
      </c>
      <c r="AJ52" s="88">
        <f>AI52</f>
        <v>0</v>
      </c>
      <c r="AK52" s="88">
        <f>AI52</f>
        <v>0</v>
      </c>
      <c r="AL52" s="89">
        <f>AI52</f>
        <v>0</v>
      </c>
      <c r="AM52" s="87">
        <f>IF(AM$6="",0,IF(WEEKDAY(AM$6-1)&lt;6,(AN45-AM45+AP45-AO45)*24,0))</f>
        <v>0</v>
      </c>
      <c r="AN52" s="88">
        <f>AM52</f>
        <v>0</v>
      </c>
      <c r="AO52" s="88">
        <f>AM52</f>
        <v>0</v>
      </c>
      <c r="AP52" s="89">
        <f>AM52</f>
        <v>0</v>
      </c>
      <c r="AQ52" s="87">
        <f>IF(AQ$6="",0,IF(WEEKDAY(AQ$6-1)&lt;6,(AR45-AQ45+AT45-AS45)*24,0))</f>
        <v>0</v>
      </c>
      <c r="AR52" s="88">
        <f>AQ52</f>
        <v>0</v>
      </c>
      <c r="AS52" s="88">
        <f>AQ52</f>
        <v>0</v>
      </c>
      <c r="AT52" s="89">
        <f>AQ52</f>
        <v>0</v>
      </c>
      <c r="AU52" s="87">
        <f>IF(AU$6="",0,IF(WEEKDAY(AU$6-1)&lt;6,(AV45-AU45+AX45-AW45)*24,0))</f>
        <v>0</v>
      </c>
      <c r="AV52" s="88">
        <f>AU52</f>
        <v>0</v>
      </c>
      <c r="AW52" s="88">
        <f>AU52</f>
        <v>0</v>
      </c>
      <c r="AX52" s="89">
        <f>AU52</f>
        <v>0</v>
      </c>
      <c r="AY52" s="87">
        <f>IF(AY$6="",0,IF(WEEKDAY(AY$6-1)&lt;6,(AZ45-AY45+BB45-BA45)*24,0))</f>
        <v>0</v>
      </c>
      <c r="AZ52" s="88">
        <f>AY52</f>
        <v>0</v>
      </c>
      <c r="BA52" s="88">
        <f>AY52</f>
        <v>0</v>
      </c>
      <c r="BB52" s="89">
        <f>AY52</f>
        <v>0</v>
      </c>
      <c r="BC52" s="87">
        <f>IF(BC$6="",0,IF(WEEKDAY(BC$6-1)&lt;6,(BD45-BC45+BF45-BE45)*24,0))</f>
        <v>0</v>
      </c>
      <c r="BD52" s="88">
        <f>BC52</f>
        <v>0</v>
      </c>
      <c r="BE52" s="88">
        <f>BC52</f>
        <v>0</v>
      </c>
      <c r="BF52" s="89">
        <f>BC52</f>
        <v>0</v>
      </c>
      <c r="BG52" s="93">
        <f>ROUND(C52+G52+K52+O52+S52+W52+AA52+AE52+AI52+AM52+AQ52+AU52+AY52+BC52,2)</f>
        <v>0</v>
      </c>
      <c r="BH52" s="57"/>
      <c r="BI52" s="57"/>
      <c r="BJ52" s="57"/>
      <c r="BK52" s="66"/>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c r="GH52" s="67"/>
      <c r="GI52" s="67"/>
      <c r="GJ52" s="67"/>
      <c r="GK52" s="67"/>
      <c r="GL52" s="67"/>
      <c r="GM52" s="67"/>
      <c r="GN52" s="67"/>
      <c r="GO52" s="67"/>
      <c r="GP52" s="67"/>
      <c r="GQ52" s="67"/>
      <c r="GR52" s="67"/>
      <c r="GS52" s="67"/>
      <c r="GT52" s="67"/>
      <c r="GU52" s="67"/>
      <c r="GV52" s="67"/>
      <c r="GW52" s="67"/>
      <c r="GX52" s="67"/>
      <c r="GY52" s="67"/>
      <c r="GZ52" s="67"/>
      <c r="HA52" s="67"/>
      <c r="HB52" s="67"/>
      <c r="HC52" s="67"/>
      <c r="HD52" s="67"/>
      <c r="HE52" s="67"/>
      <c r="HF52" s="67"/>
      <c r="HG52" s="67"/>
      <c r="HH52" s="67"/>
      <c r="HI52" s="67"/>
      <c r="HJ52" s="67"/>
      <c r="HK52" s="67"/>
      <c r="HL52" s="67"/>
      <c r="HM52" s="67"/>
      <c r="HN52" s="67"/>
      <c r="HO52" s="67"/>
      <c r="HP52" s="67"/>
      <c r="HQ52" s="67"/>
      <c r="HR52" s="67"/>
      <c r="HS52" s="67"/>
      <c r="HT52" s="67"/>
      <c r="HU52" s="67"/>
      <c r="HV52" s="67"/>
      <c r="HW52" s="67"/>
      <c r="HX52" s="67"/>
      <c r="HY52" s="67"/>
      <c r="HZ52" s="67"/>
      <c r="IA52" s="67"/>
      <c r="IB52" s="67"/>
      <c r="IC52" s="67"/>
      <c r="ID52" s="67"/>
      <c r="IE52" s="67"/>
      <c r="IF52" s="67"/>
      <c r="IG52" s="67"/>
      <c r="IH52" s="67"/>
      <c r="II52" s="67"/>
      <c r="IJ52" s="67"/>
      <c r="IK52" s="67"/>
      <c r="IL52" s="67"/>
      <c r="IM52" s="67"/>
      <c r="IN52" s="67"/>
      <c r="IO52" s="67"/>
      <c r="IP52" s="67"/>
      <c r="IQ52" s="67"/>
      <c r="IR52" s="67"/>
      <c r="IS52" s="67"/>
    </row>
    <row r="53" spans="1:255" s="64" customFormat="1" hidden="1" x14ac:dyDescent="0.2">
      <c r="A53" s="131" t="s">
        <v>21</v>
      </c>
      <c r="B53" s="132"/>
      <c r="C53" s="78">
        <f>IF(C$6="",0,IF(WEEKDAY(C$6-1)&gt;5,(D45-C45+F45-E45)*24,0))</f>
        <v>0</v>
      </c>
      <c r="D53" s="79">
        <f t="shared" ref="D53:D55" si="178">C53</f>
        <v>0</v>
      </c>
      <c r="E53" s="79">
        <f t="shared" ref="E53:E55" si="179">C53</f>
        <v>0</v>
      </c>
      <c r="F53" s="80">
        <f t="shared" ref="F53:F55" si="180">C53</f>
        <v>0</v>
      </c>
      <c r="G53" s="78">
        <f>IF(G$6="",0,IF(WEEKDAY(G$6-1)&gt;5,(H45-G45+J45-I45)*24,0))</f>
        <v>0</v>
      </c>
      <c r="H53" s="79">
        <f t="shared" ref="H53:H55" si="181">G53</f>
        <v>0</v>
      </c>
      <c r="I53" s="79">
        <f t="shared" ref="I53:I55" si="182">G53</f>
        <v>0</v>
      </c>
      <c r="J53" s="80">
        <f t="shared" ref="J53:J55" si="183">G53</f>
        <v>0</v>
      </c>
      <c r="K53" s="78">
        <f>IF(K$6="",0,IF(WEEKDAY(K$6-1)&gt;5,(L45-K45+N45-M45)*24,0))</f>
        <v>0</v>
      </c>
      <c r="L53" s="79">
        <f t="shared" ref="L53:L55" si="184">K53</f>
        <v>0</v>
      </c>
      <c r="M53" s="79">
        <f t="shared" ref="M53:M55" si="185">K53</f>
        <v>0</v>
      </c>
      <c r="N53" s="80">
        <f t="shared" ref="N53:N55" si="186">K53</f>
        <v>0</v>
      </c>
      <c r="O53" s="78">
        <f>IF(O$6="",0,IF(WEEKDAY(O$6-1)&gt;5,(P45-O45+R45-Q45)*24,0))</f>
        <v>0</v>
      </c>
      <c r="P53" s="79">
        <f t="shared" ref="P53:P55" si="187">O53</f>
        <v>0</v>
      </c>
      <c r="Q53" s="79">
        <f t="shared" ref="Q53:Q55" si="188">O53</f>
        <v>0</v>
      </c>
      <c r="R53" s="80">
        <f t="shared" ref="R53:R55" si="189">O53</f>
        <v>0</v>
      </c>
      <c r="S53" s="78">
        <f>IF(S$6="",0,IF(WEEKDAY(S$6-1)&gt;5,(T45-S45+V45-U45)*24,0))</f>
        <v>0</v>
      </c>
      <c r="T53" s="79">
        <f t="shared" ref="T53:T55" si="190">S53</f>
        <v>0</v>
      </c>
      <c r="U53" s="79">
        <f t="shared" ref="U53:U55" si="191">S53</f>
        <v>0</v>
      </c>
      <c r="V53" s="80">
        <f t="shared" ref="V53:V55" si="192">S53</f>
        <v>0</v>
      </c>
      <c r="W53" s="78">
        <f>IF(W$6="",0,IF(WEEKDAY(W$6-1)&gt;5,(X45-W45+Z45-Y45)*24,0))</f>
        <v>0</v>
      </c>
      <c r="X53" s="79">
        <f t="shared" ref="X53:X55" si="193">W53</f>
        <v>0</v>
      </c>
      <c r="Y53" s="79">
        <f t="shared" ref="Y53:Y55" si="194">W53</f>
        <v>0</v>
      </c>
      <c r="Z53" s="80">
        <f t="shared" ref="Z53:Z55" si="195">W53</f>
        <v>0</v>
      </c>
      <c r="AA53" s="78">
        <f>IF(AA$6="",0,IF(WEEKDAY(AA$6-1)&gt;5,(AB45-AA45+AD45-AC45)*24,0))</f>
        <v>0</v>
      </c>
      <c r="AB53" s="79">
        <f t="shared" ref="AB53:AB55" si="196">AA53</f>
        <v>0</v>
      </c>
      <c r="AC53" s="79">
        <f t="shared" ref="AC53:AC55" si="197">AA53</f>
        <v>0</v>
      </c>
      <c r="AD53" s="80">
        <f t="shared" ref="AD53:AD55" si="198">AA53</f>
        <v>0</v>
      </c>
      <c r="AE53" s="78">
        <f>IF(AE$6="",0,IF(WEEKDAY(AE$6-1)&gt;5,(AF45-AE45+AH45-AG45)*24,0))</f>
        <v>0</v>
      </c>
      <c r="AF53" s="79">
        <f t="shared" ref="AF53:AF55" si="199">AE53</f>
        <v>0</v>
      </c>
      <c r="AG53" s="79">
        <f t="shared" ref="AG53:AG55" si="200">AE53</f>
        <v>0</v>
      </c>
      <c r="AH53" s="80">
        <f t="shared" ref="AH53:AH55" si="201">AE53</f>
        <v>0</v>
      </c>
      <c r="AI53" s="78">
        <f>IF(AI$6="",0,IF(WEEKDAY(AI$6-1)&gt;5,(AJ45-AI45+AL45-AK45)*24,0))</f>
        <v>0</v>
      </c>
      <c r="AJ53" s="79">
        <f t="shared" ref="AJ53:AJ55" si="202">AI53</f>
        <v>0</v>
      </c>
      <c r="AK53" s="79">
        <f t="shared" ref="AK53:AK55" si="203">AI53</f>
        <v>0</v>
      </c>
      <c r="AL53" s="80">
        <f t="shared" ref="AL53:AL55" si="204">AI53</f>
        <v>0</v>
      </c>
      <c r="AM53" s="78">
        <f>IF(AM$6="",0,IF(WEEKDAY(AM$6-1)&gt;5,(AN45-AM45+AP45-AO45)*24,0))</f>
        <v>0</v>
      </c>
      <c r="AN53" s="79">
        <f t="shared" ref="AN53:AN55" si="205">AM53</f>
        <v>0</v>
      </c>
      <c r="AO53" s="79">
        <f t="shared" ref="AO53:AO55" si="206">AM53</f>
        <v>0</v>
      </c>
      <c r="AP53" s="80">
        <f t="shared" ref="AP53:AP55" si="207">AM53</f>
        <v>0</v>
      </c>
      <c r="AQ53" s="78">
        <f>IF(AQ$6="",0,IF(WEEKDAY(AQ$6-1)&gt;5,(AR45-AQ45+AT45-AS45)*24,0))</f>
        <v>0</v>
      </c>
      <c r="AR53" s="79">
        <f t="shared" ref="AR53:AR55" si="208">AQ53</f>
        <v>0</v>
      </c>
      <c r="AS53" s="79">
        <f t="shared" ref="AS53:AS55" si="209">AQ53</f>
        <v>0</v>
      </c>
      <c r="AT53" s="80">
        <f t="shared" ref="AT53:AT55" si="210">AQ53</f>
        <v>0</v>
      </c>
      <c r="AU53" s="78">
        <f>IF(AU$6="",0,IF(WEEKDAY(AU$6-1)&gt;5,(AV45-AU45+AX45-AW45)*24,0))</f>
        <v>0</v>
      </c>
      <c r="AV53" s="79">
        <f t="shared" ref="AV53:AV55" si="211">AU53</f>
        <v>0</v>
      </c>
      <c r="AW53" s="79">
        <f t="shared" ref="AW53:AW55" si="212">AU53</f>
        <v>0</v>
      </c>
      <c r="AX53" s="80">
        <f t="shared" ref="AX53:AX55" si="213">AU53</f>
        <v>0</v>
      </c>
      <c r="AY53" s="78">
        <f>IF(AY$6="",0,IF(WEEKDAY(AY$6-1)&gt;5,(AZ45-AY45+BB45-BA45)*24,0))</f>
        <v>0</v>
      </c>
      <c r="AZ53" s="79">
        <f t="shared" ref="AZ53:AZ55" si="214">AY53</f>
        <v>0</v>
      </c>
      <c r="BA53" s="79">
        <f t="shared" ref="BA53:BA55" si="215">AY53</f>
        <v>0</v>
      </c>
      <c r="BB53" s="80">
        <f t="shared" ref="BB53:BB55" si="216">AY53</f>
        <v>0</v>
      </c>
      <c r="BC53" s="78">
        <f>IF(BC$6="",0,IF(WEEKDAY(BC$6-1)&gt;5,(BD45-BC45+BF45-BE45)*24,0))</f>
        <v>0</v>
      </c>
      <c r="BD53" s="79">
        <f t="shared" ref="BD53:BD55" si="217">BC53</f>
        <v>0</v>
      </c>
      <c r="BE53" s="79">
        <f t="shared" ref="BE53:BE55" si="218">BC53</f>
        <v>0</v>
      </c>
      <c r="BF53" s="80">
        <f t="shared" ref="BF53:BF55" si="219">BC53</f>
        <v>0</v>
      </c>
      <c r="BG53" s="95">
        <f>ROUND(C53+G53+K53+O53+S53+W53+AA53+AE53+AI53+AM53+AQ53+AU53+AY53+BC53,2)</f>
        <v>0</v>
      </c>
      <c r="BH53" s="57"/>
      <c r="BI53" s="57"/>
      <c r="BJ53" s="57"/>
      <c r="BK53" s="62"/>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row>
    <row r="54" spans="1:255" s="64" customFormat="1" hidden="1" x14ac:dyDescent="0.2">
      <c r="A54" s="131" t="s">
        <v>22</v>
      </c>
      <c r="B54" s="132"/>
      <c r="C54" s="78">
        <f>IF(C$6="",0,IF(WEEKDAY(C$6-1)&lt;6,(D47-C47+F47-E47)*24,0))</f>
        <v>0</v>
      </c>
      <c r="D54" s="79">
        <f t="shared" si="178"/>
        <v>0</v>
      </c>
      <c r="E54" s="79">
        <f t="shared" si="179"/>
        <v>0</v>
      </c>
      <c r="F54" s="80">
        <f t="shared" si="180"/>
        <v>0</v>
      </c>
      <c r="G54" s="78">
        <f>IF(G$6="",0,IF(WEEKDAY(G$6-1)&lt;6,(H47-G47+J47-I47)*24,0))</f>
        <v>0</v>
      </c>
      <c r="H54" s="79">
        <f t="shared" si="181"/>
        <v>0</v>
      </c>
      <c r="I54" s="79">
        <f t="shared" si="182"/>
        <v>0</v>
      </c>
      <c r="J54" s="80">
        <f t="shared" si="183"/>
        <v>0</v>
      </c>
      <c r="K54" s="78">
        <f>IF(K$6="",0,IF(WEEKDAY(K$6-1)&lt;6,(L47-K47+N47-M47)*24,0))</f>
        <v>0</v>
      </c>
      <c r="L54" s="79">
        <f t="shared" si="184"/>
        <v>0</v>
      </c>
      <c r="M54" s="79">
        <f t="shared" si="185"/>
        <v>0</v>
      </c>
      <c r="N54" s="80">
        <f t="shared" si="186"/>
        <v>0</v>
      </c>
      <c r="O54" s="78">
        <f>IF(O$6="",0,IF(WEEKDAY(O$6-1)&lt;6,(P47-O47+R47-Q47)*24,0))</f>
        <v>0</v>
      </c>
      <c r="P54" s="79">
        <f t="shared" si="187"/>
        <v>0</v>
      </c>
      <c r="Q54" s="79">
        <f t="shared" si="188"/>
        <v>0</v>
      </c>
      <c r="R54" s="80">
        <f t="shared" si="189"/>
        <v>0</v>
      </c>
      <c r="S54" s="78">
        <f>IF(S$6="",0,IF(WEEKDAY(S$6-1)&lt;6,(T47-S47+V47-U47)*24,0))</f>
        <v>0</v>
      </c>
      <c r="T54" s="79">
        <f t="shared" si="190"/>
        <v>0</v>
      </c>
      <c r="U54" s="79">
        <f t="shared" si="191"/>
        <v>0</v>
      </c>
      <c r="V54" s="80">
        <f t="shared" si="192"/>
        <v>0</v>
      </c>
      <c r="W54" s="78">
        <f>IF(W$6="",0,IF(WEEKDAY(W$6-1)&lt;6,(X47-W47+Z47-Y47)*24,0))</f>
        <v>0</v>
      </c>
      <c r="X54" s="79">
        <f t="shared" si="193"/>
        <v>0</v>
      </c>
      <c r="Y54" s="79">
        <f t="shared" si="194"/>
        <v>0</v>
      </c>
      <c r="Z54" s="80">
        <f t="shared" si="195"/>
        <v>0</v>
      </c>
      <c r="AA54" s="78">
        <f>IF(AA$6="",0,IF(WEEKDAY(AA$6-1)&lt;6,(AB47-AA47+AD47-AC47)*24,0))</f>
        <v>0</v>
      </c>
      <c r="AB54" s="79">
        <f t="shared" si="196"/>
        <v>0</v>
      </c>
      <c r="AC54" s="79">
        <f t="shared" si="197"/>
        <v>0</v>
      </c>
      <c r="AD54" s="80">
        <f t="shared" si="198"/>
        <v>0</v>
      </c>
      <c r="AE54" s="78">
        <f>IF(AE$6="",0,IF(WEEKDAY(AE$6-1)&lt;6,(AF47-AE47+AH47-AG47)*24,0))</f>
        <v>0</v>
      </c>
      <c r="AF54" s="79">
        <f t="shared" si="199"/>
        <v>0</v>
      </c>
      <c r="AG54" s="79">
        <f t="shared" si="200"/>
        <v>0</v>
      </c>
      <c r="AH54" s="80">
        <f t="shared" si="201"/>
        <v>0</v>
      </c>
      <c r="AI54" s="78">
        <f>IF(AI$6="",0,IF(WEEKDAY(AI$6-1)&lt;6,(AJ47-AI47+AL47-AK47)*24,0))</f>
        <v>0</v>
      </c>
      <c r="AJ54" s="79">
        <f t="shared" si="202"/>
        <v>0</v>
      </c>
      <c r="AK54" s="79">
        <f t="shared" si="203"/>
        <v>0</v>
      </c>
      <c r="AL54" s="80">
        <f t="shared" si="204"/>
        <v>0</v>
      </c>
      <c r="AM54" s="78">
        <f>IF(AM$6="",0,IF(WEEKDAY(AM$6-1)&lt;6,(AN47-AM47+AP47-AO47)*24,0))</f>
        <v>0</v>
      </c>
      <c r="AN54" s="79">
        <f t="shared" si="205"/>
        <v>0</v>
      </c>
      <c r="AO54" s="79">
        <f t="shared" si="206"/>
        <v>0</v>
      </c>
      <c r="AP54" s="80">
        <f t="shared" si="207"/>
        <v>0</v>
      </c>
      <c r="AQ54" s="78">
        <f>IF(AQ$6="",0,IF(WEEKDAY(AQ$6-1)&lt;6,(AR47-AQ47+AT47-AS47)*24,0))</f>
        <v>0</v>
      </c>
      <c r="AR54" s="79">
        <f t="shared" si="208"/>
        <v>0</v>
      </c>
      <c r="AS54" s="79">
        <f t="shared" si="209"/>
        <v>0</v>
      </c>
      <c r="AT54" s="80">
        <f t="shared" si="210"/>
        <v>0</v>
      </c>
      <c r="AU54" s="78">
        <f>IF(AU$6="",0,IF(WEEKDAY(AU$6-1)&lt;6,(AV47-AU47+AX47-AW47)*24,0))</f>
        <v>0</v>
      </c>
      <c r="AV54" s="79">
        <f t="shared" si="211"/>
        <v>0</v>
      </c>
      <c r="AW54" s="79">
        <f t="shared" si="212"/>
        <v>0</v>
      </c>
      <c r="AX54" s="80">
        <f t="shared" si="213"/>
        <v>0</v>
      </c>
      <c r="AY54" s="78">
        <f>IF(AY$6="",0,IF(WEEKDAY(AY$6-1)&lt;6,(AZ47-AY47+BB47-BA47)*24,0))</f>
        <v>0</v>
      </c>
      <c r="AZ54" s="79">
        <f t="shared" si="214"/>
        <v>0</v>
      </c>
      <c r="BA54" s="79">
        <f t="shared" si="215"/>
        <v>0</v>
      </c>
      <c r="BB54" s="80">
        <f t="shared" si="216"/>
        <v>0</v>
      </c>
      <c r="BC54" s="78">
        <f>IF(BC$6="",0,IF(WEEKDAY(BC$6-1)&lt;6,(BD47-BC47+BF47-BE47)*24,0))</f>
        <v>0</v>
      </c>
      <c r="BD54" s="79">
        <f t="shared" si="217"/>
        <v>0</v>
      </c>
      <c r="BE54" s="79">
        <f t="shared" si="218"/>
        <v>0</v>
      </c>
      <c r="BF54" s="80">
        <f t="shared" si="219"/>
        <v>0</v>
      </c>
      <c r="BG54" s="95">
        <f>ROUND(C54+G54+K54+O54+S54+W54+AA54+AE54+AI54+AM54+AQ54+AU54+AY54+BC54,2)</f>
        <v>0</v>
      </c>
      <c r="BH54" s="57"/>
      <c r="BI54" s="57"/>
      <c r="BJ54" s="57"/>
      <c r="BK54" s="62"/>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row>
    <row r="55" spans="1:255" s="64" customFormat="1" ht="13.5" hidden="1" thickBot="1" x14ac:dyDescent="0.25">
      <c r="A55" s="133" t="s">
        <v>23</v>
      </c>
      <c r="B55" s="134"/>
      <c r="C55" s="90">
        <f>IF(C$6="",0,IF(WEEKDAY(C$6-1)&gt;5,(D47-C47+F47-E47)*24,0))</f>
        <v>0</v>
      </c>
      <c r="D55" s="91">
        <f t="shared" si="178"/>
        <v>0</v>
      </c>
      <c r="E55" s="91">
        <f t="shared" si="179"/>
        <v>0</v>
      </c>
      <c r="F55" s="92">
        <f t="shared" si="180"/>
        <v>0</v>
      </c>
      <c r="G55" s="90">
        <f>IF(G$6="",0,IF(WEEKDAY(G$6-1)&gt;5,(H47-G47+J47-I47)*24,0))</f>
        <v>0</v>
      </c>
      <c r="H55" s="91">
        <f t="shared" si="181"/>
        <v>0</v>
      </c>
      <c r="I55" s="91">
        <f t="shared" si="182"/>
        <v>0</v>
      </c>
      <c r="J55" s="92">
        <f t="shared" si="183"/>
        <v>0</v>
      </c>
      <c r="K55" s="90">
        <f>IF(K$6="",0,IF(WEEKDAY(K$6-1)&gt;5,(L47-K47+N47-M47)*24,0))</f>
        <v>0</v>
      </c>
      <c r="L55" s="91">
        <f t="shared" si="184"/>
        <v>0</v>
      </c>
      <c r="M55" s="91">
        <f t="shared" si="185"/>
        <v>0</v>
      </c>
      <c r="N55" s="92">
        <f t="shared" si="186"/>
        <v>0</v>
      </c>
      <c r="O55" s="90">
        <f>IF(O$6="",0,IF(WEEKDAY(O$6-1)&gt;5,(P47-O47+R47-Q47)*24,0))</f>
        <v>0</v>
      </c>
      <c r="P55" s="91">
        <f t="shared" si="187"/>
        <v>0</v>
      </c>
      <c r="Q55" s="91">
        <f t="shared" si="188"/>
        <v>0</v>
      </c>
      <c r="R55" s="92">
        <f t="shared" si="189"/>
        <v>0</v>
      </c>
      <c r="S55" s="90">
        <f>IF(S$6="",0,IF(WEEKDAY(S$6-1)&gt;5,(T47-S47+V47-U47)*24,0))</f>
        <v>0</v>
      </c>
      <c r="T55" s="91">
        <f t="shared" si="190"/>
        <v>0</v>
      </c>
      <c r="U55" s="91">
        <f t="shared" si="191"/>
        <v>0</v>
      </c>
      <c r="V55" s="92">
        <f t="shared" si="192"/>
        <v>0</v>
      </c>
      <c r="W55" s="90">
        <f>IF(W$6="",0,IF(WEEKDAY(W$6-1)&gt;5,(X47-W47+Z47-Y47)*24,0))</f>
        <v>0</v>
      </c>
      <c r="X55" s="91">
        <f t="shared" si="193"/>
        <v>0</v>
      </c>
      <c r="Y55" s="91">
        <f t="shared" si="194"/>
        <v>0</v>
      </c>
      <c r="Z55" s="92">
        <f t="shared" si="195"/>
        <v>0</v>
      </c>
      <c r="AA55" s="90">
        <f>IF(AA$6="",0,IF(WEEKDAY(AA$6-1)&gt;5,(AB47-AA47+AD47-AC47)*24,0))</f>
        <v>0</v>
      </c>
      <c r="AB55" s="91">
        <f t="shared" si="196"/>
        <v>0</v>
      </c>
      <c r="AC55" s="91">
        <f t="shared" si="197"/>
        <v>0</v>
      </c>
      <c r="AD55" s="92">
        <f t="shared" si="198"/>
        <v>0</v>
      </c>
      <c r="AE55" s="90">
        <f>IF(AE$6="",0,IF(WEEKDAY(AE$6-1)&gt;5,(AF47-AE47+AH47-AG47)*24,0))</f>
        <v>0</v>
      </c>
      <c r="AF55" s="91">
        <f t="shared" si="199"/>
        <v>0</v>
      </c>
      <c r="AG55" s="91">
        <f t="shared" si="200"/>
        <v>0</v>
      </c>
      <c r="AH55" s="92">
        <f t="shared" si="201"/>
        <v>0</v>
      </c>
      <c r="AI55" s="90">
        <f>IF(AI$6="",0,IF(WEEKDAY(AI$6-1)&gt;5,(AJ47-AI47+AL47-AK47)*24,0))</f>
        <v>0</v>
      </c>
      <c r="AJ55" s="91">
        <f t="shared" si="202"/>
        <v>0</v>
      </c>
      <c r="AK55" s="91">
        <f t="shared" si="203"/>
        <v>0</v>
      </c>
      <c r="AL55" s="92">
        <f t="shared" si="204"/>
        <v>0</v>
      </c>
      <c r="AM55" s="90">
        <f>IF(AM$6="",0,IF(WEEKDAY(AM$6-1)&gt;5,(AN47-AM47+AP47-AO47)*24,0))</f>
        <v>0</v>
      </c>
      <c r="AN55" s="91">
        <f t="shared" si="205"/>
        <v>0</v>
      </c>
      <c r="AO55" s="91">
        <f t="shared" si="206"/>
        <v>0</v>
      </c>
      <c r="AP55" s="92">
        <f t="shared" si="207"/>
        <v>0</v>
      </c>
      <c r="AQ55" s="90">
        <f>IF(AQ$6="",0,IF(WEEKDAY(AQ$6-1)&gt;5,(AR47-AQ47+AT47-AS47)*24,0))</f>
        <v>0</v>
      </c>
      <c r="AR55" s="91">
        <f t="shared" si="208"/>
        <v>0</v>
      </c>
      <c r="AS55" s="91">
        <f t="shared" si="209"/>
        <v>0</v>
      </c>
      <c r="AT55" s="92">
        <f t="shared" si="210"/>
        <v>0</v>
      </c>
      <c r="AU55" s="90">
        <f>IF(AU$6="",0,IF(WEEKDAY(AU$6-1)&gt;5,(AV47-AU47+AX47-AW47)*24,0))</f>
        <v>0</v>
      </c>
      <c r="AV55" s="91">
        <f t="shared" si="211"/>
        <v>0</v>
      </c>
      <c r="AW55" s="91">
        <f t="shared" si="212"/>
        <v>0</v>
      </c>
      <c r="AX55" s="92">
        <f t="shared" si="213"/>
        <v>0</v>
      </c>
      <c r="AY55" s="90">
        <f>IF(AY$6="",0,IF(WEEKDAY(AY$6-1)&gt;5,(AZ47-AY47+BB47-BA47)*24,0))</f>
        <v>0</v>
      </c>
      <c r="AZ55" s="91">
        <f t="shared" si="214"/>
        <v>0</v>
      </c>
      <c r="BA55" s="91">
        <f t="shared" si="215"/>
        <v>0</v>
      </c>
      <c r="BB55" s="92">
        <f t="shared" si="216"/>
        <v>0</v>
      </c>
      <c r="BC55" s="90">
        <f>IF(BC$6="",0,IF(WEEKDAY(BC$6-1)&gt;5,(BD47-BC47+BF47-BE47)*24,0))</f>
        <v>0</v>
      </c>
      <c r="BD55" s="91">
        <f t="shared" si="217"/>
        <v>0</v>
      </c>
      <c r="BE55" s="91">
        <f t="shared" si="218"/>
        <v>0</v>
      </c>
      <c r="BF55" s="92">
        <f t="shared" si="219"/>
        <v>0</v>
      </c>
      <c r="BG55" s="95">
        <f>ROUND(C55+G55+K55+O55+S55+W55+AA55+AE55+AI55+AM55+AQ55+AU55+AY55+BC55,2)</f>
        <v>0</v>
      </c>
      <c r="BH55" s="57"/>
      <c r="BI55" s="57"/>
      <c r="BJ55" s="57"/>
      <c r="BK55" s="62"/>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row>
    <row r="56" spans="1:255" s="52" customFormat="1" ht="22.5" thickTop="1" x14ac:dyDescent="0.2">
      <c r="A56" s="17" t="s">
        <v>24</v>
      </c>
      <c r="B56" s="18"/>
      <c r="C56" s="34" t="s">
        <v>16</v>
      </c>
      <c r="D56" s="19" t="s">
        <v>17</v>
      </c>
      <c r="E56" s="19" t="s">
        <v>16</v>
      </c>
      <c r="F56" s="35" t="s">
        <v>17</v>
      </c>
      <c r="G56" s="34" t="s">
        <v>16</v>
      </c>
      <c r="H56" s="19" t="s">
        <v>17</v>
      </c>
      <c r="I56" s="19" t="s">
        <v>16</v>
      </c>
      <c r="J56" s="35" t="s">
        <v>17</v>
      </c>
      <c r="K56" s="34" t="s">
        <v>16</v>
      </c>
      <c r="L56" s="19" t="s">
        <v>17</v>
      </c>
      <c r="M56" s="19" t="s">
        <v>16</v>
      </c>
      <c r="N56" s="35" t="s">
        <v>17</v>
      </c>
      <c r="O56" s="34" t="s">
        <v>16</v>
      </c>
      <c r="P56" s="19" t="s">
        <v>17</v>
      </c>
      <c r="Q56" s="19" t="s">
        <v>16</v>
      </c>
      <c r="R56" s="35" t="s">
        <v>17</v>
      </c>
      <c r="S56" s="34" t="s">
        <v>16</v>
      </c>
      <c r="T56" s="19" t="s">
        <v>17</v>
      </c>
      <c r="U56" s="19" t="s">
        <v>16</v>
      </c>
      <c r="V56" s="35" t="s">
        <v>17</v>
      </c>
      <c r="W56" s="34" t="s">
        <v>16</v>
      </c>
      <c r="X56" s="19" t="s">
        <v>17</v>
      </c>
      <c r="Y56" s="19" t="s">
        <v>16</v>
      </c>
      <c r="Z56" s="35" t="s">
        <v>17</v>
      </c>
      <c r="AA56" s="34" t="s">
        <v>16</v>
      </c>
      <c r="AB56" s="19" t="s">
        <v>17</v>
      </c>
      <c r="AC56" s="19" t="s">
        <v>16</v>
      </c>
      <c r="AD56" s="35" t="s">
        <v>17</v>
      </c>
      <c r="AE56" s="34" t="s">
        <v>16</v>
      </c>
      <c r="AF56" s="19" t="s">
        <v>17</v>
      </c>
      <c r="AG56" s="19" t="s">
        <v>16</v>
      </c>
      <c r="AH56" s="35" t="s">
        <v>17</v>
      </c>
      <c r="AI56" s="34" t="s">
        <v>16</v>
      </c>
      <c r="AJ56" s="19" t="s">
        <v>17</v>
      </c>
      <c r="AK56" s="19" t="s">
        <v>16</v>
      </c>
      <c r="AL56" s="35" t="s">
        <v>17</v>
      </c>
      <c r="AM56" s="34" t="s">
        <v>16</v>
      </c>
      <c r="AN56" s="19" t="s">
        <v>17</v>
      </c>
      <c r="AO56" s="19" t="s">
        <v>16</v>
      </c>
      <c r="AP56" s="35" t="s">
        <v>17</v>
      </c>
      <c r="AQ56" s="34" t="s">
        <v>16</v>
      </c>
      <c r="AR56" s="19" t="s">
        <v>17</v>
      </c>
      <c r="AS56" s="19" t="s">
        <v>16</v>
      </c>
      <c r="AT56" s="35" t="s">
        <v>17</v>
      </c>
      <c r="AU56" s="34" t="s">
        <v>16</v>
      </c>
      <c r="AV56" s="19" t="s">
        <v>17</v>
      </c>
      <c r="AW56" s="19" t="s">
        <v>16</v>
      </c>
      <c r="AX56" s="35" t="s">
        <v>17</v>
      </c>
      <c r="AY56" s="34" t="s">
        <v>16</v>
      </c>
      <c r="AZ56" s="19" t="s">
        <v>17</v>
      </c>
      <c r="BA56" s="19" t="s">
        <v>16</v>
      </c>
      <c r="BB56" s="35" t="s">
        <v>17</v>
      </c>
      <c r="BC56" s="34" t="s">
        <v>16</v>
      </c>
      <c r="BD56" s="19" t="s">
        <v>17</v>
      </c>
      <c r="BE56" s="19" t="s">
        <v>16</v>
      </c>
      <c r="BF56" s="35" t="s">
        <v>17</v>
      </c>
      <c r="BG56" s="25" t="s">
        <v>4</v>
      </c>
      <c r="BH56" s="51"/>
      <c r="BI56" s="65"/>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EV56" s="51"/>
      <c r="EW56" s="51"/>
      <c r="EX56" s="51"/>
      <c r="EY56" s="51"/>
      <c r="EZ56" s="51"/>
      <c r="FA56" s="51"/>
      <c r="FB56" s="51"/>
      <c r="FC56" s="51"/>
      <c r="FD56" s="51"/>
      <c r="FE56" s="51"/>
      <c r="FF56" s="51"/>
      <c r="FG56" s="51"/>
      <c r="FH56" s="51"/>
      <c r="FI56" s="51"/>
      <c r="FJ56" s="51"/>
      <c r="FK56" s="51"/>
      <c r="FL56" s="51"/>
      <c r="FM56" s="51"/>
      <c r="FN56" s="51"/>
      <c r="FO56" s="51"/>
      <c r="FP56" s="51"/>
      <c r="FQ56" s="51"/>
      <c r="FR56" s="51"/>
      <c r="FS56" s="51"/>
      <c r="FT56" s="51"/>
      <c r="FU56" s="51"/>
      <c r="FV56" s="51"/>
      <c r="FW56" s="51"/>
      <c r="FX56" s="51"/>
      <c r="FY56" s="51"/>
      <c r="FZ56" s="51"/>
      <c r="GA56" s="51"/>
      <c r="GB56" s="51"/>
      <c r="GC56" s="51"/>
      <c r="GD56" s="51"/>
      <c r="GE56" s="51"/>
      <c r="GF56" s="51"/>
      <c r="GG56" s="51"/>
      <c r="GH56" s="51"/>
      <c r="GI56" s="51"/>
      <c r="GJ56" s="51"/>
      <c r="GK56" s="51"/>
      <c r="GL56" s="51"/>
      <c r="GM56" s="51"/>
      <c r="GN56" s="51"/>
      <c r="GO56" s="51"/>
      <c r="GP56" s="51"/>
      <c r="GQ56" s="51"/>
      <c r="GR56" s="51"/>
      <c r="GS56" s="51"/>
      <c r="GT56" s="51"/>
      <c r="GU56" s="51"/>
      <c r="GV56" s="51"/>
      <c r="GW56" s="51"/>
      <c r="GX56" s="51"/>
      <c r="GY56" s="51"/>
      <c r="GZ56" s="51"/>
      <c r="HA56" s="51"/>
      <c r="HB56" s="51"/>
      <c r="HC56" s="51"/>
      <c r="HD56" s="51"/>
      <c r="HE56" s="51"/>
      <c r="HF56" s="51"/>
      <c r="HG56" s="51"/>
      <c r="HH56" s="51"/>
      <c r="HI56" s="51"/>
      <c r="HJ56" s="51"/>
      <c r="HK56" s="51"/>
      <c r="HL56" s="51"/>
      <c r="HM56" s="51"/>
      <c r="HN56" s="51"/>
      <c r="HO56" s="51"/>
      <c r="HP56" s="51"/>
      <c r="HQ56" s="51"/>
      <c r="HR56" s="51"/>
      <c r="HS56" s="51"/>
      <c r="HT56" s="51"/>
      <c r="HU56" s="51"/>
      <c r="HV56" s="51"/>
      <c r="HW56" s="51"/>
      <c r="HX56" s="51"/>
      <c r="HY56" s="51"/>
      <c r="HZ56" s="51"/>
      <c r="IA56" s="51"/>
      <c r="IB56" s="51"/>
      <c r="IC56" s="51"/>
      <c r="ID56" s="51"/>
      <c r="IE56" s="51"/>
      <c r="IF56" s="51"/>
      <c r="IG56" s="51"/>
      <c r="IH56" s="51"/>
      <c r="II56" s="51"/>
      <c r="IJ56" s="51"/>
      <c r="IK56" s="51"/>
      <c r="IL56" s="51"/>
      <c r="IM56" s="51"/>
      <c r="IN56" s="51"/>
      <c r="IO56" s="51"/>
      <c r="IP56" s="51"/>
      <c r="IQ56" s="51"/>
      <c r="IR56" s="51"/>
      <c r="IS56" s="51"/>
      <c r="IT56" s="51"/>
      <c r="IU56" s="51"/>
    </row>
    <row r="57" spans="1:255" s="55" customFormat="1" x14ac:dyDescent="0.2">
      <c r="A57" s="107" t="s">
        <v>15</v>
      </c>
      <c r="B57" s="108"/>
      <c r="C57" s="36"/>
      <c r="D57" s="16"/>
      <c r="E57" s="16"/>
      <c r="F57" s="37"/>
      <c r="G57" s="36"/>
      <c r="H57" s="16"/>
      <c r="I57" s="16"/>
      <c r="J57" s="37"/>
      <c r="K57" s="36"/>
      <c r="L57" s="16"/>
      <c r="M57" s="16"/>
      <c r="N57" s="37"/>
      <c r="O57" s="36"/>
      <c r="P57" s="16"/>
      <c r="Q57" s="16"/>
      <c r="R57" s="37"/>
      <c r="S57" s="36"/>
      <c r="T57" s="16"/>
      <c r="U57" s="16"/>
      <c r="V57" s="37"/>
      <c r="W57" s="36"/>
      <c r="X57" s="16"/>
      <c r="Y57" s="16"/>
      <c r="Z57" s="37"/>
      <c r="AA57" s="36"/>
      <c r="AB57" s="16"/>
      <c r="AC57" s="16"/>
      <c r="AD57" s="37"/>
      <c r="AE57" s="36"/>
      <c r="AF57" s="16"/>
      <c r="AG57" s="16"/>
      <c r="AH57" s="37"/>
      <c r="AI57" s="36"/>
      <c r="AJ57" s="16"/>
      <c r="AK57" s="16"/>
      <c r="AL57" s="37"/>
      <c r="AM57" s="36"/>
      <c r="AN57" s="16"/>
      <c r="AO57" s="16"/>
      <c r="AP57" s="37"/>
      <c r="AQ57" s="36"/>
      <c r="AR57" s="16"/>
      <c r="AS57" s="16"/>
      <c r="AT57" s="37"/>
      <c r="AU57" s="36"/>
      <c r="AV57" s="16"/>
      <c r="AW57" s="16"/>
      <c r="AX57" s="37"/>
      <c r="AY57" s="36"/>
      <c r="AZ57" s="16"/>
      <c r="BA57" s="16"/>
      <c r="BB57" s="37"/>
      <c r="BC57" s="36"/>
      <c r="BD57" s="16"/>
      <c r="BE57" s="16"/>
      <c r="BF57" s="37"/>
      <c r="BG57" s="26" t="str">
        <f>BG64 &amp;" + "&amp;BG65</f>
        <v>0 + 0</v>
      </c>
      <c r="BH57" s="53"/>
      <c r="BI57" s="65"/>
      <c r="BJ57" s="53"/>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c r="GX57" s="54"/>
      <c r="GY57" s="54"/>
      <c r="GZ57" s="54"/>
      <c r="HA57" s="54"/>
      <c r="HB57" s="54"/>
      <c r="HC57" s="54"/>
      <c r="HD57" s="54"/>
      <c r="HE57" s="54"/>
      <c r="HF57" s="54"/>
      <c r="HG57" s="54"/>
      <c r="HH57" s="54"/>
      <c r="HI57" s="54"/>
      <c r="HJ57" s="54"/>
      <c r="HK57" s="54"/>
      <c r="HL57" s="54"/>
      <c r="HM57" s="54"/>
      <c r="HN57" s="54"/>
      <c r="HO57" s="54"/>
      <c r="HP57" s="54"/>
      <c r="HQ57" s="54"/>
      <c r="HR57" s="54"/>
      <c r="HS57" s="54"/>
      <c r="HT57" s="54"/>
      <c r="HU57" s="54"/>
      <c r="HV57" s="54"/>
      <c r="HW57" s="54"/>
      <c r="HX57" s="54"/>
      <c r="HY57" s="54"/>
      <c r="HZ57" s="54"/>
      <c r="IA57" s="54"/>
      <c r="IB57" s="54"/>
      <c r="IC57" s="54"/>
      <c r="ID57" s="54"/>
      <c r="IE57" s="54"/>
      <c r="IF57" s="54"/>
      <c r="IG57" s="54"/>
      <c r="IH57" s="54"/>
      <c r="II57" s="54"/>
      <c r="IJ57" s="54"/>
      <c r="IK57" s="54"/>
      <c r="IL57" s="54"/>
      <c r="IM57" s="54"/>
      <c r="IN57" s="54"/>
      <c r="IO57" s="54"/>
      <c r="IP57" s="54"/>
      <c r="IQ57" s="54"/>
      <c r="IR57" s="54"/>
      <c r="IS57" s="54"/>
      <c r="IT57" s="54"/>
      <c r="IU57" s="54"/>
    </row>
    <row r="58" spans="1:255" s="55" customFormat="1" x14ac:dyDescent="0.2">
      <c r="A58" s="102" t="str">
        <f>"- dělená směna"</f>
        <v>- dělená směna</v>
      </c>
      <c r="B58" s="103"/>
      <c r="C58" s="104" t="str">
        <f>IF(E57-D57&gt;=2/24,"Ano","")</f>
        <v/>
      </c>
      <c r="D58" s="105"/>
      <c r="E58" s="105"/>
      <c r="F58" s="106"/>
      <c r="G58" s="104" t="str">
        <f>IF(I57-H57&gt;=2/24,"Ano","")</f>
        <v/>
      </c>
      <c r="H58" s="105"/>
      <c r="I58" s="105"/>
      <c r="J58" s="106"/>
      <c r="K58" s="104" t="str">
        <f>IF(M57-L57&gt;=2/24,"Ano","")</f>
        <v/>
      </c>
      <c r="L58" s="105"/>
      <c r="M58" s="105"/>
      <c r="N58" s="106"/>
      <c r="O58" s="104" t="str">
        <f>IF(Q57-P57&gt;=2/24,"Ano","")</f>
        <v/>
      </c>
      <c r="P58" s="105"/>
      <c r="Q58" s="105"/>
      <c r="R58" s="106"/>
      <c r="S58" s="104" t="str">
        <f>IF(U57-T57&gt;=2/24,"Ano","")</f>
        <v/>
      </c>
      <c r="T58" s="105"/>
      <c r="U58" s="105"/>
      <c r="V58" s="106"/>
      <c r="W58" s="104" t="str">
        <f>IF(Y57-X57&gt;=2/24,"Ano","")</f>
        <v/>
      </c>
      <c r="X58" s="105"/>
      <c r="Y58" s="105"/>
      <c r="Z58" s="106"/>
      <c r="AA58" s="104" t="str">
        <f>IF(AC57-AB57&gt;=2/24,"Ano","")</f>
        <v/>
      </c>
      <c r="AB58" s="105"/>
      <c r="AC58" s="105"/>
      <c r="AD58" s="106"/>
      <c r="AE58" s="104" t="str">
        <f>IF(AG57-AF57&gt;=2/24,"Ano","")</f>
        <v/>
      </c>
      <c r="AF58" s="105"/>
      <c r="AG58" s="105"/>
      <c r="AH58" s="106"/>
      <c r="AI58" s="104" t="str">
        <f>IF(AK57-AJ57&gt;=2/24,"Ano","")</f>
        <v/>
      </c>
      <c r="AJ58" s="105"/>
      <c r="AK58" s="105"/>
      <c r="AL58" s="106"/>
      <c r="AM58" s="104" t="str">
        <f>IF(AO57-AN57&gt;=2/24,"Ano","")</f>
        <v/>
      </c>
      <c r="AN58" s="105"/>
      <c r="AO58" s="105"/>
      <c r="AP58" s="106"/>
      <c r="AQ58" s="104" t="str">
        <f>IF(AS57-AR57&gt;=2/24,"Ano","")</f>
        <v/>
      </c>
      <c r="AR58" s="105"/>
      <c r="AS58" s="105"/>
      <c r="AT58" s="106"/>
      <c r="AU58" s="104" t="str">
        <f>IF(AW57-AV57&gt;=2/24,"Ano","")</f>
        <v/>
      </c>
      <c r="AV58" s="105"/>
      <c r="AW58" s="105"/>
      <c r="AX58" s="106"/>
      <c r="AY58" s="104" t="str">
        <f>IF(BA57-AZ57&gt;=2/24,"Ano","")</f>
        <v/>
      </c>
      <c r="AZ58" s="105"/>
      <c r="BA58" s="105"/>
      <c r="BB58" s="106"/>
      <c r="BC58" s="104" t="str">
        <f>IF(BE57-BD57&gt;=2/24,"Ano","")</f>
        <v/>
      </c>
      <c r="BD58" s="105"/>
      <c r="BE58" s="105"/>
      <c r="BF58" s="106"/>
      <c r="BG58" s="27">
        <f>COUNTIF(C58:BF58,"ano")</f>
        <v>0</v>
      </c>
      <c r="BH58" s="53"/>
      <c r="BI58" s="65"/>
      <c r="BJ58" s="53"/>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c r="GG58" s="54"/>
      <c r="GH58" s="54"/>
      <c r="GI58" s="54"/>
      <c r="GJ58" s="54"/>
      <c r="GK58" s="54"/>
      <c r="GL58" s="54"/>
      <c r="GM58" s="54"/>
      <c r="GN58" s="54"/>
      <c r="GO58" s="54"/>
      <c r="GP58" s="54"/>
      <c r="GQ58" s="54"/>
      <c r="GR58" s="54"/>
      <c r="GS58" s="54"/>
      <c r="GT58" s="54"/>
      <c r="GU58" s="54"/>
      <c r="GV58" s="54"/>
      <c r="GW58" s="54"/>
      <c r="GX58" s="54"/>
      <c r="GY58" s="54"/>
      <c r="GZ58" s="54"/>
      <c r="HA58" s="54"/>
      <c r="HB58" s="54"/>
      <c r="HC58" s="54"/>
      <c r="HD58" s="54"/>
      <c r="HE58" s="54"/>
      <c r="HF58" s="54"/>
      <c r="HG58" s="54"/>
      <c r="HH58" s="54"/>
      <c r="HI58" s="54"/>
      <c r="HJ58" s="54"/>
      <c r="HK58" s="54"/>
      <c r="HL58" s="54"/>
      <c r="HM58" s="54"/>
      <c r="HN58" s="54"/>
      <c r="HO58" s="54"/>
      <c r="HP58" s="54"/>
      <c r="HQ58" s="54"/>
      <c r="HR58" s="54"/>
      <c r="HS58" s="54"/>
      <c r="HT58" s="54"/>
      <c r="HU58" s="54"/>
      <c r="HV58" s="54"/>
      <c r="HW58" s="54"/>
      <c r="HX58" s="54"/>
      <c r="HY58" s="54"/>
      <c r="HZ58" s="54"/>
      <c r="IA58" s="54"/>
      <c r="IB58" s="54"/>
      <c r="IC58" s="54"/>
      <c r="ID58" s="54"/>
      <c r="IE58" s="54"/>
      <c r="IF58" s="54"/>
      <c r="IG58" s="54"/>
      <c r="IH58" s="54"/>
      <c r="II58" s="54"/>
      <c r="IJ58" s="54"/>
      <c r="IK58" s="54"/>
      <c r="IL58" s="54"/>
      <c r="IM58" s="54"/>
      <c r="IN58" s="54"/>
      <c r="IO58" s="54"/>
      <c r="IP58" s="54"/>
      <c r="IQ58" s="54"/>
      <c r="IR58" s="54"/>
      <c r="IS58" s="54"/>
      <c r="IT58" s="54"/>
      <c r="IU58" s="54"/>
    </row>
    <row r="59" spans="1:255" s="55" customFormat="1" x14ac:dyDescent="0.2">
      <c r="A59" s="107" t="s">
        <v>26</v>
      </c>
      <c r="B59" s="108"/>
      <c r="C59" s="38"/>
      <c r="D59" s="13"/>
      <c r="E59" s="13"/>
      <c r="F59" s="39"/>
      <c r="G59" s="38"/>
      <c r="H59" s="13"/>
      <c r="I59" s="13"/>
      <c r="J59" s="39"/>
      <c r="K59" s="38"/>
      <c r="L59" s="13"/>
      <c r="M59" s="13"/>
      <c r="N59" s="39"/>
      <c r="O59" s="38"/>
      <c r="P59" s="13"/>
      <c r="Q59" s="13"/>
      <c r="R59" s="39"/>
      <c r="S59" s="38"/>
      <c r="T59" s="13"/>
      <c r="U59" s="13"/>
      <c r="V59" s="39"/>
      <c r="W59" s="38"/>
      <c r="X59" s="13"/>
      <c r="Y59" s="13"/>
      <c r="Z59" s="39"/>
      <c r="AA59" s="38"/>
      <c r="AB59" s="13"/>
      <c r="AC59" s="13"/>
      <c r="AD59" s="39"/>
      <c r="AE59" s="38"/>
      <c r="AF59" s="13"/>
      <c r="AG59" s="13"/>
      <c r="AH59" s="39"/>
      <c r="AI59" s="38"/>
      <c r="AJ59" s="13"/>
      <c r="AK59" s="13"/>
      <c r="AL59" s="39"/>
      <c r="AM59" s="38"/>
      <c r="AN59" s="13"/>
      <c r="AO59" s="13"/>
      <c r="AP59" s="39"/>
      <c r="AQ59" s="38"/>
      <c r="AR59" s="13"/>
      <c r="AS59" s="13"/>
      <c r="AT59" s="39"/>
      <c r="AU59" s="38"/>
      <c r="AV59" s="13"/>
      <c r="AW59" s="13"/>
      <c r="AX59" s="39"/>
      <c r="AY59" s="38"/>
      <c r="AZ59" s="13"/>
      <c r="BA59" s="13"/>
      <c r="BB59" s="39"/>
      <c r="BC59" s="38"/>
      <c r="BD59" s="13"/>
      <c r="BE59" s="13"/>
      <c r="BF59" s="39"/>
      <c r="BG59" s="28" t="str">
        <f>BG66&amp;" + "&amp;BG67</f>
        <v>0 + 0</v>
      </c>
      <c r="BH59" s="53"/>
      <c r="BI59" s="65"/>
      <c r="BJ59" s="53"/>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4"/>
      <c r="GS59" s="54"/>
      <c r="GT59" s="54"/>
      <c r="GU59" s="54"/>
      <c r="GV59" s="54"/>
      <c r="GW59" s="54"/>
      <c r="GX59" s="54"/>
      <c r="GY59" s="54"/>
      <c r="GZ59" s="54"/>
      <c r="HA59" s="54"/>
      <c r="HB59" s="54"/>
      <c r="HC59" s="54"/>
      <c r="HD59" s="54"/>
      <c r="HE59" s="54"/>
      <c r="HF59" s="54"/>
      <c r="HG59" s="54"/>
      <c r="HH59" s="54"/>
      <c r="HI59" s="54"/>
      <c r="HJ59" s="54"/>
      <c r="HK59" s="54"/>
      <c r="HL59" s="54"/>
      <c r="HM59" s="54"/>
      <c r="HN59" s="54"/>
      <c r="HO59" s="54"/>
      <c r="HP59" s="54"/>
      <c r="HQ59" s="54"/>
      <c r="HR59" s="54"/>
      <c r="HS59" s="54"/>
      <c r="HT59" s="54"/>
      <c r="HU59" s="54"/>
      <c r="HV59" s="54"/>
      <c r="HW59" s="54"/>
      <c r="HX59" s="54"/>
      <c r="HY59" s="54"/>
      <c r="HZ59" s="54"/>
      <c r="IA59" s="54"/>
      <c r="IB59" s="54"/>
      <c r="IC59" s="54"/>
      <c r="ID59" s="54"/>
      <c r="IE59" s="54"/>
      <c r="IF59" s="54"/>
      <c r="IG59" s="54"/>
      <c r="IH59" s="54"/>
      <c r="II59" s="54"/>
      <c r="IJ59" s="54"/>
      <c r="IK59" s="54"/>
      <c r="IL59" s="54"/>
      <c r="IM59" s="54"/>
      <c r="IN59" s="54"/>
      <c r="IO59" s="54"/>
      <c r="IP59" s="54"/>
      <c r="IQ59" s="54"/>
      <c r="IR59" s="54"/>
      <c r="IS59" s="54"/>
      <c r="IT59" s="54"/>
      <c r="IU59" s="54"/>
    </row>
    <row r="60" spans="1:255" s="55" customFormat="1" x14ac:dyDescent="0.2">
      <c r="A60" s="109" t="s">
        <v>27</v>
      </c>
      <c r="B60" s="110"/>
      <c r="C60" s="38"/>
      <c r="D60" s="13"/>
      <c r="E60" s="13"/>
      <c r="F60" s="39"/>
      <c r="G60" s="38"/>
      <c r="H60" s="13"/>
      <c r="I60" s="13"/>
      <c r="J60" s="39"/>
      <c r="K60" s="38"/>
      <c r="L60" s="13"/>
      <c r="M60" s="13"/>
      <c r="N60" s="39"/>
      <c r="O60" s="38"/>
      <c r="P60" s="13"/>
      <c r="Q60" s="13"/>
      <c r="R60" s="39"/>
      <c r="S60" s="38"/>
      <c r="T60" s="13"/>
      <c r="U60" s="13"/>
      <c r="V60" s="39"/>
      <c r="W60" s="38"/>
      <c r="X60" s="13"/>
      <c r="Y60" s="13"/>
      <c r="Z60" s="39"/>
      <c r="AA60" s="38"/>
      <c r="AB60" s="13"/>
      <c r="AC60" s="13"/>
      <c r="AD60" s="39"/>
      <c r="AE60" s="38"/>
      <c r="AF60" s="13"/>
      <c r="AG60" s="13"/>
      <c r="AH60" s="39"/>
      <c r="AI60" s="38"/>
      <c r="AJ60" s="13"/>
      <c r="AK60" s="13"/>
      <c r="AL60" s="39"/>
      <c r="AM60" s="38"/>
      <c r="AN60" s="13"/>
      <c r="AO60" s="13"/>
      <c r="AP60" s="39"/>
      <c r="AQ60" s="38"/>
      <c r="AR60" s="13"/>
      <c r="AS60" s="13"/>
      <c r="AT60" s="39"/>
      <c r="AU60" s="38"/>
      <c r="AV60" s="13"/>
      <c r="AW60" s="13"/>
      <c r="AX60" s="39"/>
      <c r="AY60" s="38"/>
      <c r="AZ60" s="13"/>
      <c r="BA60" s="13"/>
      <c r="BB60" s="39"/>
      <c r="BC60" s="38"/>
      <c r="BD60" s="13"/>
      <c r="BE60" s="13"/>
      <c r="BF60" s="39"/>
      <c r="BG60" s="29">
        <f>ROUND((SUMIF(C56:BF56,"=do",C60:BF60)-SUMIF(C56:BF56,"=od",C60:BF60))*24,1)</f>
        <v>0</v>
      </c>
      <c r="BH60" s="53"/>
      <c r="BI60" s="65"/>
      <c r="BJ60" s="53"/>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c r="GG60" s="54"/>
      <c r="GH60" s="54"/>
      <c r="GI60" s="54"/>
      <c r="GJ60" s="54"/>
      <c r="GK60" s="54"/>
      <c r="GL60" s="54"/>
      <c r="GM60" s="54"/>
      <c r="GN60" s="54"/>
      <c r="GO60" s="54"/>
      <c r="GP60" s="54"/>
      <c r="GQ60" s="54"/>
      <c r="GR60" s="54"/>
      <c r="GS60" s="54"/>
      <c r="GT60" s="54"/>
      <c r="GU60" s="54"/>
      <c r="GV60" s="54"/>
      <c r="GW60" s="54"/>
      <c r="GX60" s="54"/>
      <c r="GY60" s="54"/>
      <c r="GZ60" s="54"/>
      <c r="HA60" s="54"/>
      <c r="HB60" s="54"/>
      <c r="HC60" s="54"/>
      <c r="HD60" s="54"/>
      <c r="HE60" s="54"/>
      <c r="HF60" s="54"/>
      <c r="HG60" s="54"/>
      <c r="HH60" s="54"/>
      <c r="HI60" s="54"/>
      <c r="HJ60" s="54"/>
      <c r="HK60" s="54"/>
      <c r="HL60" s="54"/>
      <c r="HM60" s="54"/>
      <c r="HN60" s="54"/>
      <c r="HO60" s="54"/>
      <c r="HP60" s="54"/>
      <c r="HQ60" s="54"/>
      <c r="HR60" s="54"/>
      <c r="HS60" s="54"/>
      <c r="HT60" s="54"/>
      <c r="HU60" s="54"/>
      <c r="HV60" s="54"/>
      <c r="HW60" s="54"/>
      <c r="HX60" s="54"/>
      <c r="HY60" s="54"/>
      <c r="HZ60" s="54"/>
      <c r="IA60" s="54"/>
      <c r="IB60" s="54"/>
      <c r="IC60" s="54"/>
      <c r="ID60" s="54"/>
      <c r="IE60" s="54"/>
      <c r="IF60" s="54"/>
      <c r="IG60" s="54"/>
      <c r="IH60" s="54"/>
      <c r="II60" s="54"/>
      <c r="IJ60" s="54"/>
      <c r="IK60" s="54"/>
      <c r="IL60" s="54"/>
      <c r="IM60" s="54"/>
      <c r="IN60" s="54"/>
      <c r="IO60" s="54"/>
      <c r="IP60" s="54"/>
      <c r="IQ60" s="54"/>
      <c r="IR60" s="54"/>
      <c r="IS60" s="54"/>
      <c r="IT60" s="54"/>
      <c r="IU60" s="54"/>
    </row>
    <row r="61" spans="1:255" s="55" customFormat="1" x14ac:dyDescent="0.2">
      <c r="A61" s="127" t="s">
        <v>19</v>
      </c>
      <c r="B61" s="128"/>
      <c r="C61" s="111" t="str">
        <f>ROUND((D57-C57+F57-E57+D59-C59+F59-E59)*24,2)&amp;" / "&amp;ROUND((D60-C60+F60-E60)*24,2)</f>
        <v>0 / 0</v>
      </c>
      <c r="D61" s="112"/>
      <c r="E61" s="112"/>
      <c r="F61" s="113"/>
      <c r="G61" s="111" t="str">
        <f t="shared" ref="G61" si="220">ROUND((H57-G57+J57-I57+H59-G59+J59-I59)*24,2)&amp;" / "&amp;ROUND((H60-G60+J60-I60)*24,2)</f>
        <v>0 / 0</v>
      </c>
      <c r="H61" s="112"/>
      <c r="I61" s="112"/>
      <c r="J61" s="113"/>
      <c r="K61" s="111" t="str">
        <f t="shared" ref="K61" si="221">ROUND((L57-K57+N57-M57+L59-K59+N59-M59)*24,2)&amp;" / "&amp;ROUND((L60-K60+N60-M60)*24,2)</f>
        <v>0 / 0</v>
      </c>
      <c r="L61" s="112"/>
      <c r="M61" s="112"/>
      <c r="N61" s="113"/>
      <c r="O61" s="111" t="str">
        <f t="shared" ref="O61" si="222">ROUND((P57-O57+R57-Q57+P59-O59+R59-Q59)*24,2)&amp;" / "&amp;ROUND((P60-O60+R60-Q60)*24,2)</f>
        <v>0 / 0</v>
      </c>
      <c r="P61" s="112"/>
      <c r="Q61" s="112"/>
      <c r="R61" s="113"/>
      <c r="S61" s="111" t="str">
        <f t="shared" ref="S61" si="223">ROUND((T57-S57+V57-U57+T59-S59+V59-U59)*24,2)&amp;" / "&amp;ROUND((T60-S60+V60-U60)*24,2)</f>
        <v>0 / 0</v>
      </c>
      <c r="T61" s="112"/>
      <c r="U61" s="112"/>
      <c r="V61" s="113"/>
      <c r="W61" s="111" t="str">
        <f t="shared" ref="W61" si="224">ROUND((X57-W57+Z57-Y57+X59-W59+Z59-Y59)*24,2)&amp;" / "&amp;ROUND((X60-W60+Z60-Y60)*24,2)</f>
        <v>0 / 0</v>
      </c>
      <c r="X61" s="112"/>
      <c r="Y61" s="112"/>
      <c r="Z61" s="113"/>
      <c r="AA61" s="111" t="str">
        <f t="shared" ref="AA61" si="225">ROUND((AB57-AA57+AD57-AC57+AB59-AA59+AD59-AC59)*24,2)&amp;" / "&amp;ROUND((AB60-AA60+AD60-AC60)*24,2)</f>
        <v>0 / 0</v>
      </c>
      <c r="AB61" s="112"/>
      <c r="AC61" s="112"/>
      <c r="AD61" s="113"/>
      <c r="AE61" s="111" t="str">
        <f t="shared" ref="AE61" si="226">ROUND((AF57-AE57+AH57-AG57+AF59-AE59+AH59-AG59)*24,2)&amp;" / "&amp;ROUND((AF60-AE60+AH60-AG60)*24,2)</f>
        <v>0 / 0</v>
      </c>
      <c r="AF61" s="112"/>
      <c r="AG61" s="112"/>
      <c r="AH61" s="113"/>
      <c r="AI61" s="111" t="str">
        <f t="shared" ref="AI61" si="227">ROUND((AJ57-AI57+AL57-AK57+AJ59-AI59+AL59-AK59)*24,2)&amp;" / "&amp;ROUND((AJ60-AI60+AL60-AK60)*24,2)</f>
        <v>0 / 0</v>
      </c>
      <c r="AJ61" s="112"/>
      <c r="AK61" s="112"/>
      <c r="AL61" s="113"/>
      <c r="AM61" s="111" t="str">
        <f t="shared" ref="AM61" si="228">ROUND((AN57-AM57+AP57-AO57+AN59-AM59+AP59-AO59)*24,2)&amp;" / "&amp;ROUND((AN60-AM60+AP60-AO60)*24,2)</f>
        <v>0 / 0</v>
      </c>
      <c r="AN61" s="112"/>
      <c r="AO61" s="112"/>
      <c r="AP61" s="113"/>
      <c r="AQ61" s="111" t="str">
        <f t="shared" ref="AQ61" si="229">ROUND((AR57-AQ57+AT57-AS57+AR59-AQ59+AT59-AS59)*24,2)&amp;" / "&amp;ROUND((AR60-AQ60+AT60-AS60)*24,2)</f>
        <v>0 / 0</v>
      </c>
      <c r="AR61" s="112"/>
      <c r="AS61" s="112"/>
      <c r="AT61" s="113"/>
      <c r="AU61" s="111" t="str">
        <f t="shared" ref="AU61" si="230">ROUND((AV57-AU57+AX57-AW57+AV59-AU59+AX59-AW59)*24,2)&amp;" / "&amp;ROUND((AV60-AU60+AX60-AW60)*24,2)</f>
        <v>0 / 0</v>
      </c>
      <c r="AV61" s="112"/>
      <c r="AW61" s="112"/>
      <c r="AX61" s="113"/>
      <c r="AY61" s="111" t="str">
        <f t="shared" ref="AY61" si="231">ROUND((AZ57-AY57+BB57-BA57+AZ59-AY59+BB59-BA59)*24,2)&amp;" / "&amp;ROUND((AZ60-AY60+BB60-BA60)*24,2)</f>
        <v>0 / 0</v>
      </c>
      <c r="AZ61" s="112"/>
      <c r="BA61" s="112"/>
      <c r="BB61" s="113"/>
      <c r="BC61" s="111" t="str">
        <f t="shared" ref="BC61" si="232">ROUND((BD57-BC57+BF57-BE57+BD59-BC59+BF59-BE59)*24,2)&amp;" / "&amp;ROUND((BD60-BC60+BF60-BE60)*24,2)</f>
        <v>0 / 0</v>
      </c>
      <c r="BD61" s="112"/>
      <c r="BE61" s="112"/>
      <c r="BF61" s="113"/>
      <c r="BG61" s="30"/>
      <c r="BH61" s="53"/>
      <c r="BI61" s="65"/>
      <c r="BJ61" s="53"/>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c r="HI61" s="54"/>
      <c r="HJ61" s="54"/>
      <c r="HK61" s="54"/>
      <c r="HL61" s="54"/>
      <c r="HM61" s="54"/>
      <c r="HN61" s="54"/>
      <c r="HO61" s="54"/>
      <c r="HP61" s="54"/>
      <c r="HQ61" s="54"/>
      <c r="HR61" s="54"/>
      <c r="HS61" s="54"/>
      <c r="HT61" s="54"/>
      <c r="HU61" s="54"/>
      <c r="HV61" s="54"/>
      <c r="HW61" s="54"/>
      <c r="HX61" s="54"/>
      <c r="HY61" s="54"/>
      <c r="HZ61" s="54"/>
      <c r="IA61" s="54"/>
      <c r="IB61" s="54"/>
      <c r="IC61" s="54"/>
      <c r="ID61" s="54"/>
      <c r="IE61" s="54"/>
      <c r="IF61" s="54"/>
      <c r="IG61" s="54"/>
      <c r="IH61" s="54"/>
      <c r="II61" s="54"/>
      <c r="IJ61" s="54"/>
      <c r="IK61" s="54"/>
      <c r="IL61" s="54"/>
      <c r="IM61" s="54"/>
      <c r="IN61" s="54"/>
      <c r="IO61" s="54"/>
      <c r="IP61" s="54"/>
      <c r="IQ61" s="54"/>
      <c r="IR61" s="54"/>
      <c r="IS61" s="54"/>
      <c r="IT61" s="54"/>
      <c r="IU61" s="54"/>
    </row>
    <row r="62" spans="1:255" s="55" customFormat="1" x14ac:dyDescent="0.2">
      <c r="A62" s="114" t="s">
        <v>18</v>
      </c>
      <c r="B62" s="115"/>
      <c r="C62" s="40"/>
      <c r="D62" s="20"/>
      <c r="E62" s="20"/>
      <c r="F62" s="41"/>
      <c r="G62" s="40"/>
      <c r="H62" s="20"/>
      <c r="I62" s="20"/>
      <c r="J62" s="41"/>
      <c r="K62" s="40"/>
      <c r="L62" s="20"/>
      <c r="M62" s="20"/>
      <c r="N62" s="41"/>
      <c r="O62" s="40"/>
      <c r="P62" s="20"/>
      <c r="Q62" s="20"/>
      <c r="R62" s="41"/>
      <c r="S62" s="40"/>
      <c r="T62" s="20"/>
      <c r="U62" s="20"/>
      <c r="V62" s="41"/>
      <c r="W62" s="40"/>
      <c r="X62" s="20"/>
      <c r="Y62" s="20"/>
      <c r="Z62" s="41"/>
      <c r="AA62" s="40"/>
      <c r="AB62" s="20"/>
      <c r="AC62" s="20"/>
      <c r="AD62" s="41"/>
      <c r="AE62" s="40"/>
      <c r="AF62" s="20"/>
      <c r="AG62" s="20"/>
      <c r="AH62" s="41"/>
      <c r="AI62" s="40"/>
      <c r="AJ62" s="20"/>
      <c r="AK62" s="20"/>
      <c r="AL62" s="41"/>
      <c r="AM62" s="40"/>
      <c r="AN62" s="20"/>
      <c r="AO62" s="20"/>
      <c r="AP62" s="41"/>
      <c r="AQ62" s="40"/>
      <c r="AR62" s="20"/>
      <c r="AS62" s="20"/>
      <c r="AT62" s="41"/>
      <c r="AU62" s="40"/>
      <c r="AV62" s="20"/>
      <c r="AW62" s="20"/>
      <c r="AX62" s="41"/>
      <c r="AY62" s="40"/>
      <c r="AZ62" s="20"/>
      <c r="BA62" s="20"/>
      <c r="BB62" s="41"/>
      <c r="BC62" s="40"/>
      <c r="BD62" s="20"/>
      <c r="BE62" s="20"/>
      <c r="BF62" s="41"/>
      <c r="BG62" s="21">
        <f>(SUMIF(C56:BF56,"=do",C62:BF62)-SUMIF(C56:BF56,"=od",C62:BF62))*24</f>
        <v>0</v>
      </c>
      <c r="BH62" s="53"/>
      <c r="BI62" s="56"/>
      <c r="BJ62" s="53"/>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54"/>
      <c r="HD62" s="54"/>
      <c r="HE62" s="54"/>
      <c r="HF62" s="54"/>
      <c r="HG62" s="54"/>
      <c r="HH62" s="54"/>
      <c r="HI62" s="54"/>
      <c r="HJ62" s="54"/>
      <c r="HK62" s="54"/>
      <c r="HL62" s="54"/>
      <c r="HM62" s="54"/>
      <c r="HN62" s="54"/>
      <c r="HO62" s="54"/>
      <c r="HP62" s="54"/>
      <c r="HQ62" s="54"/>
      <c r="HR62" s="54"/>
      <c r="HS62" s="54"/>
      <c r="HT62" s="54"/>
      <c r="HU62" s="54"/>
      <c r="HV62" s="54"/>
      <c r="HW62" s="54"/>
      <c r="HX62" s="54"/>
      <c r="HY62" s="54"/>
      <c r="HZ62" s="54"/>
      <c r="IA62" s="54"/>
      <c r="IB62" s="54"/>
      <c r="IC62" s="54"/>
      <c r="ID62" s="54"/>
      <c r="IE62" s="54"/>
      <c r="IF62" s="54"/>
      <c r="IG62" s="54"/>
      <c r="IH62" s="54"/>
      <c r="II62" s="54"/>
      <c r="IJ62" s="54"/>
      <c r="IK62" s="54"/>
      <c r="IL62" s="54"/>
      <c r="IM62" s="54"/>
      <c r="IN62" s="54"/>
      <c r="IO62" s="54"/>
      <c r="IP62" s="54"/>
      <c r="IQ62" s="54"/>
      <c r="IR62" s="54"/>
      <c r="IS62" s="54"/>
      <c r="IT62" s="54"/>
      <c r="IU62" s="54"/>
    </row>
    <row r="63" spans="1:255" s="55" customFormat="1" ht="13.5" thickBot="1" x14ac:dyDescent="0.25">
      <c r="A63" s="129" t="s">
        <v>25</v>
      </c>
      <c r="B63" s="130"/>
      <c r="C63" s="116"/>
      <c r="D63" s="117"/>
      <c r="E63" s="117"/>
      <c r="F63" s="118"/>
      <c r="G63" s="116"/>
      <c r="H63" s="117"/>
      <c r="I63" s="117"/>
      <c r="J63" s="118"/>
      <c r="K63" s="116"/>
      <c r="L63" s="117"/>
      <c r="M63" s="117"/>
      <c r="N63" s="118"/>
      <c r="O63" s="116"/>
      <c r="P63" s="117"/>
      <c r="Q63" s="117"/>
      <c r="R63" s="118"/>
      <c r="S63" s="116"/>
      <c r="T63" s="117"/>
      <c r="U63" s="117"/>
      <c r="V63" s="118"/>
      <c r="W63" s="116"/>
      <c r="X63" s="117"/>
      <c r="Y63" s="117"/>
      <c r="Z63" s="118"/>
      <c r="AA63" s="116"/>
      <c r="AB63" s="117"/>
      <c r="AC63" s="117"/>
      <c r="AD63" s="118"/>
      <c r="AE63" s="116"/>
      <c r="AF63" s="117"/>
      <c r="AG63" s="117"/>
      <c r="AH63" s="118"/>
      <c r="AI63" s="116"/>
      <c r="AJ63" s="117"/>
      <c r="AK63" s="117"/>
      <c r="AL63" s="118"/>
      <c r="AM63" s="116"/>
      <c r="AN63" s="117"/>
      <c r="AO63" s="117"/>
      <c r="AP63" s="118"/>
      <c r="AQ63" s="116"/>
      <c r="AR63" s="117"/>
      <c r="AS63" s="117"/>
      <c r="AT63" s="118"/>
      <c r="AU63" s="116"/>
      <c r="AV63" s="117"/>
      <c r="AW63" s="117"/>
      <c r="AX63" s="118"/>
      <c r="AY63" s="116"/>
      <c r="AZ63" s="117"/>
      <c r="BA63" s="117"/>
      <c r="BB63" s="118"/>
      <c r="BC63" s="116"/>
      <c r="BD63" s="117"/>
      <c r="BE63" s="117"/>
      <c r="BF63" s="118"/>
      <c r="BG63" s="77">
        <f>SUM(C63:BC63)</f>
        <v>0</v>
      </c>
      <c r="BH63" s="53"/>
      <c r="BI63" s="56"/>
      <c r="BJ63" s="53"/>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54"/>
      <c r="HN63" s="54"/>
      <c r="HO63" s="54"/>
      <c r="HP63" s="54"/>
      <c r="HQ63" s="54"/>
      <c r="HR63" s="54"/>
      <c r="HS63" s="54"/>
      <c r="HT63" s="54"/>
      <c r="HU63" s="54"/>
      <c r="HV63" s="54"/>
      <c r="HW63" s="54"/>
      <c r="HX63" s="54"/>
      <c r="HY63" s="54"/>
      <c r="HZ63" s="54"/>
      <c r="IA63" s="54"/>
      <c r="IB63" s="54"/>
      <c r="IC63" s="54"/>
      <c r="ID63" s="54"/>
      <c r="IE63" s="54"/>
      <c r="IF63" s="54"/>
      <c r="IG63" s="54"/>
      <c r="IH63" s="54"/>
      <c r="II63" s="54"/>
      <c r="IJ63" s="54"/>
      <c r="IK63" s="54"/>
      <c r="IL63" s="54"/>
      <c r="IM63" s="54"/>
      <c r="IN63" s="54"/>
      <c r="IO63" s="54"/>
      <c r="IP63" s="54"/>
      <c r="IQ63" s="54"/>
      <c r="IR63" s="54"/>
      <c r="IS63" s="54"/>
      <c r="IT63" s="54"/>
      <c r="IU63" s="54"/>
    </row>
    <row r="64" spans="1:255" s="68" customFormat="1" ht="13.5" hidden="1" thickTop="1" x14ac:dyDescent="0.2">
      <c r="A64" s="99" t="s">
        <v>20</v>
      </c>
      <c r="B64" s="100"/>
      <c r="C64" s="87">
        <f>IF(C$6="",0,IF(WEEKDAY(C$6-1)&lt;6,(D57-C57+F57-E57)*24,0))</f>
        <v>0</v>
      </c>
      <c r="D64" s="88">
        <f>C64</f>
        <v>0</v>
      </c>
      <c r="E64" s="88">
        <f>C64</f>
        <v>0</v>
      </c>
      <c r="F64" s="89">
        <f>C64</f>
        <v>0</v>
      </c>
      <c r="G64" s="87">
        <f>IF(G$6="",0,IF(WEEKDAY(G$6-1)&lt;6,(H57-G57+J57-I57)*24,0))</f>
        <v>0</v>
      </c>
      <c r="H64" s="88">
        <f>G64</f>
        <v>0</v>
      </c>
      <c r="I64" s="88">
        <f>G64</f>
        <v>0</v>
      </c>
      <c r="J64" s="89">
        <f>G64</f>
        <v>0</v>
      </c>
      <c r="K64" s="87">
        <f>IF(K$6="",0,IF(WEEKDAY(K$6-1)&lt;6,(L57-K57+N57-M57)*24,0))</f>
        <v>0</v>
      </c>
      <c r="L64" s="88">
        <f>K64</f>
        <v>0</v>
      </c>
      <c r="M64" s="88">
        <f>K64</f>
        <v>0</v>
      </c>
      <c r="N64" s="89">
        <f>K64</f>
        <v>0</v>
      </c>
      <c r="O64" s="87">
        <f>IF(O$6="",0,IF(WEEKDAY(O$6-1)&lt;6,(P57-O57+R57-Q57)*24,0))</f>
        <v>0</v>
      </c>
      <c r="P64" s="88">
        <f>O64</f>
        <v>0</v>
      </c>
      <c r="Q64" s="88">
        <f>O64</f>
        <v>0</v>
      </c>
      <c r="R64" s="89">
        <f>O64</f>
        <v>0</v>
      </c>
      <c r="S64" s="87">
        <f>IF(S$6="",0,IF(WEEKDAY(S$6-1)&lt;6,(T57-S57+V57-U57)*24,0))</f>
        <v>0</v>
      </c>
      <c r="T64" s="88">
        <f>S64</f>
        <v>0</v>
      </c>
      <c r="U64" s="88">
        <f>S64</f>
        <v>0</v>
      </c>
      <c r="V64" s="89">
        <f>S64</f>
        <v>0</v>
      </c>
      <c r="W64" s="87">
        <f>IF(W$6="",0,IF(WEEKDAY(W$6-1)&lt;6,(X57-W57+Z57-Y57)*24,0))</f>
        <v>0</v>
      </c>
      <c r="X64" s="88">
        <f>W64</f>
        <v>0</v>
      </c>
      <c r="Y64" s="88">
        <f>W64</f>
        <v>0</v>
      </c>
      <c r="Z64" s="89">
        <f>W64</f>
        <v>0</v>
      </c>
      <c r="AA64" s="87">
        <f>IF(AA$6="",0,IF(WEEKDAY(AA$6-1)&lt;6,(AB57-AA57+AD57-AC57)*24,0))</f>
        <v>0</v>
      </c>
      <c r="AB64" s="88">
        <f>AA64</f>
        <v>0</v>
      </c>
      <c r="AC64" s="88">
        <f>AA64</f>
        <v>0</v>
      </c>
      <c r="AD64" s="89">
        <f>AA64</f>
        <v>0</v>
      </c>
      <c r="AE64" s="87">
        <f>IF(AE$6="",0,IF(WEEKDAY(AE$6-1)&lt;6,(AF57-AE57+AH57-AG57)*24,0))</f>
        <v>0</v>
      </c>
      <c r="AF64" s="88">
        <f>AE64</f>
        <v>0</v>
      </c>
      <c r="AG64" s="88">
        <f>AE64</f>
        <v>0</v>
      </c>
      <c r="AH64" s="89">
        <f>AE64</f>
        <v>0</v>
      </c>
      <c r="AI64" s="87">
        <f>IF(AI$6="",0,IF(WEEKDAY(AI$6-1)&lt;6,(AJ57-AI57+AL57-AK57)*24,0))</f>
        <v>0</v>
      </c>
      <c r="AJ64" s="88">
        <f>AI64</f>
        <v>0</v>
      </c>
      <c r="AK64" s="88">
        <f>AI64</f>
        <v>0</v>
      </c>
      <c r="AL64" s="89">
        <f>AI64</f>
        <v>0</v>
      </c>
      <c r="AM64" s="87">
        <f>IF(AM$6="",0,IF(WEEKDAY(AM$6-1)&lt;6,(AN57-AM57+AP57-AO57)*24,0))</f>
        <v>0</v>
      </c>
      <c r="AN64" s="88">
        <f>AM64</f>
        <v>0</v>
      </c>
      <c r="AO64" s="88">
        <f>AM64</f>
        <v>0</v>
      </c>
      <c r="AP64" s="89">
        <f>AM64</f>
        <v>0</v>
      </c>
      <c r="AQ64" s="87">
        <f>IF(AQ$6="",0,IF(WEEKDAY(AQ$6-1)&lt;6,(AR57-AQ57+AT57-AS57)*24,0))</f>
        <v>0</v>
      </c>
      <c r="AR64" s="88">
        <f>AQ64</f>
        <v>0</v>
      </c>
      <c r="AS64" s="88">
        <f>AQ64</f>
        <v>0</v>
      </c>
      <c r="AT64" s="89">
        <f>AQ64</f>
        <v>0</v>
      </c>
      <c r="AU64" s="87">
        <f>IF(AU$6="",0,IF(WEEKDAY(AU$6-1)&lt;6,(AV57-AU57+AX57-AW57)*24,0))</f>
        <v>0</v>
      </c>
      <c r="AV64" s="88">
        <f>AU64</f>
        <v>0</v>
      </c>
      <c r="AW64" s="88">
        <f>AU64</f>
        <v>0</v>
      </c>
      <c r="AX64" s="89">
        <f>AU64</f>
        <v>0</v>
      </c>
      <c r="AY64" s="87">
        <f>IF(AY$6="",0,IF(WEEKDAY(AY$6-1)&lt;6,(AZ57-AY57+BB57-BA57)*24,0))</f>
        <v>0</v>
      </c>
      <c r="AZ64" s="88">
        <f>AY64</f>
        <v>0</v>
      </c>
      <c r="BA64" s="88">
        <f>AY64</f>
        <v>0</v>
      </c>
      <c r="BB64" s="89">
        <f>AY64</f>
        <v>0</v>
      </c>
      <c r="BC64" s="87">
        <f>IF(BC$6="",0,IF(WEEKDAY(BC$6-1)&lt;6,(BD57-BC57+BF57-BE57)*24,0))</f>
        <v>0</v>
      </c>
      <c r="BD64" s="88">
        <f>BC64</f>
        <v>0</v>
      </c>
      <c r="BE64" s="88">
        <f>BC64</f>
        <v>0</v>
      </c>
      <c r="BF64" s="89">
        <f>BC64</f>
        <v>0</v>
      </c>
      <c r="BG64" s="93">
        <f>ROUND(C64+G64+K64+O64+S64+W64+AA64+AE64+AI64+AM64+AQ64+AU64+AY64+BC64,2)</f>
        <v>0</v>
      </c>
      <c r="BH64" s="57"/>
      <c r="BI64" s="57"/>
      <c r="BJ64" s="57"/>
      <c r="BK64" s="66"/>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c r="HP64" s="67"/>
      <c r="HQ64" s="67"/>
      <c r="HR64" s="67"/>
      <c r="HS64" s="67"/>
      <c r="HT64" s="67"/>
      <c r="HU64" s="67"/>
      <c r="HV64" s="67"/>
      <c r="HW64" s="67"/>
      <c r="HX64" s="67"/>
      <c r="HY64" s="67"/>
      <c r="HZ64" s="67"/>
      <c r="IA64" s="67"/>
      <c r="IB64" s="67"/>
      <c r="IC64" s="67"/>
      <c r="ID64" s="67"/>
      <c r="IE64" s="67"/>
      <c r="IF64" s="67"/>
      <c r="IG64" s="67"/>
      <c r="IH64" s="67"/>
      <c r="II64" s="67"/>
      <c r="IJ64" s="67"/>
      <c r="IK64" s="67"/>
      <c r="IL64" s="67"/>
      <c r="IM64" s="67"/>
      <c r="IN64" s="67"/>
      <c r="IO64" s="67"/>
      <c r="IP64" s="67"/>
      <c r="IQ64" s="67"/>
      <c r="IR64" s="67"/>
      <c r="IS64" s="67"/>
    </row>
    <row r="65" spans="1:255" s="64" customFormat="1" hidden="1" x14ac:dyDescent="0.2">
      <c r="A65" s="131" t="s">
        <v>21</v>
      </c>
      <c r="B65" s="132"/>
      <c r="C65" s="78">
        <f>IF(C$6="",0,IF(WEEKDAY(C$6-1)&gt;5,(D57-C57+F57-E57)*24,0))</f>
        <v>0</v>
      </c>
      <c r="D65" s="79">
        <f t="shared" ref="D65:D67" si="233">C65</f>
        <v>0</v>
      </c>
      <c r="E65" s="79">
        <f t="shared" ref="E65:E67" si="234">C65</f>
        <v>0</v>
      </c>
      <c r="F65" s="80">
        <f t="shared" ref="F65:F67" si="235">C65</f>
        <v>0</v>
      </c>
      <c r="G65" s="78">
        <f>IF(G$6="",0,IF(WEEKDAY(G$6-1)&gt;5,(H57-G57+J57-I57)*24,0))</f>
        <v>0</v>
      </c>
      <c r="H65" s="79">
        <f t="shared" ref="H65:H67" si="236">G65</f>
        <v>0</v>
      </c>
      <c r="I65" s="79">
        <f t="shared" ref="I65:I67" si="237">G65</f>
        <v>0</v>
      </c>
      <c r="J65" s="80">
        <f t="shared" ref="J65:J67" si="238">G65</f>
        <v>0</v>
      </c>
      <c r="K65" s="78">
        <f>IF(K$6="",0,IF(WEEKDAY(K$6-1)&gt;5,(L57-K57+N57-M57)*24,0))</f>
        <v>0</v>
      </c>
      <c r="L65" s="79">
        <f t="shared" ref="L65:L67" si="239">K65</f>
        <v>0</v>
      </c>
      <c r="M65" s="79">
        <f t="shared" ref="M65:M67" si="240">K65</f>
        <v>0</v>
      </c>
      <c r="N65" s="80">
        <f t="shared" ref="N65:N67" si="241">K65</f>
        <v>0</v>
      </c>
      <c r="O65" s="78">
        <f>IF(O$6="",0,IF(WEEKDAY(O$6-1)&gt;5,(P57-O57+R57-Q57)*24,0))</f>
        <v>0</v>
      </c>
      <c r="P65" s="79">
        <f t="shared" ref="P65:P67" si="242">O65</f>
        <v>0</v>
      </c>
      <c r="Q65" s="79">
        <f t="shared" ref="Q65:Q67" si="243">O65</f>
        <v>0</v>
      </c>
      <c r="R65" s="80">
        <f t="shared" ref="R65:R67" si="244">O65</f>
        <v>0</v>
      </c>
      <c r="S65" s="78">
        <f>IF(S$6="",0,IF(WEEKDAY(S$6-1)&gt;5,(T57-S57+V57-U57)*24,0))</f>
        <v>0</v>
      </c>
      <c r="T65" s="79">
        <f t="shared" ref="T65:T67" si="245">S65</f>
        <v>0</v>
      </c>
      <c r="U65" s="79">
        <f t="shared" ref="U65:U67" si="246">S65</f>
        <v>0</v>
      </c>
      <c r="V65" s="80">
        <f t="shared" ref="V65:V67" si="247">S65</f>
        <v>0</v>
      </c>
      <c r="W65" s="78">
        <f>IF(W$6="",0,IF(WEEKDAY(W$6-1)&gt;5,(X57-W57+Z57-Y57)*24,0))</f>
        <v>0</v>
      </c>
      <c r="X65" s="79">
        <f t="shared" ref="X65:X67" si="248">W65</f>
        <v>0</v>
      </c>
      <c r="Y65" s="79">
        <f t="shared" ref="Y65:Y67" si="249">W65</f>
        <v>0</v>
      </c>
      <c r="Z65" s="80">
        <f t="shared" ref="Z65:Z67" si="250">W65</f>
        <v>0</v>
      </c>
      <c r="AA65" s="78">
        <f>IF(AA$6="",0,IF(WEEKDAY(AA$6-1)&gt;5,(AB57-AA57+AD57-AC57)*24,0))</f>
        <v>0</v>
      </c>
      <c r="AB65" s="79">
        <f t="shared" ref="AB65:AB67" si="251">AA65</f>
        <v>0</v>
      </c>
      <c r="AC65" s="79">
        <f t="shared" ref="AC65:AC67" si="252">AA65</f>
        <v>0</v>
      </c>
      <c r="AD65" s="80">
        <f t="shared" ref="AD65:AD67" si="253">AA65</f>
        <v>0</v>
      </c>
      <c r="AE65" s="78">
        <f>IF(AE$6="",0,IF(WEEKDAY(AE$6-1)&gt;5,(AF57-AE57+AH57-AG57)*24,0))</f>
        <v>0</v>
      </c>
      <c r="AF65" s="79">
        <f t="shared" ref="AF65:AF67" si="254">AE65</f>
        <v>0</v>
      </c>
      <c r="AG65" s="79">
        <f t="shared" ref="AG65:AG67" si="255">AE65</f>
        <v>0</v>
      </c>
      <c r="AH65" s="80">
        <f t="shared" ref="AH65:AH67" si="256">AE65</f>
        <v>0</v>
      </c>
      <c r="AI65" s="78">
        <f>IF(AI$6="",0,IF(WEEKDAY(AI$6-1)&gt;5,(AJ57-AI57+AL57-AK57)*24,0))</f>
        <v>0</v>
      </c>
      <c r="AJ65" s="79">
        <f t="shared" ref="AJ65:AJ67" si="257">AI65</f>
        <v>0</v>
      </c>
      <c r="AK65" s="79">
        <f t="shared" ref="AK65:AK67" si="258">AI65</f>
        <v>0</v>
      </c>
      <c r="AL65" s="80">
        <f t="shared" ref="AL65:AL67" si="259">AI65</f>
        <v>0</v>
      </c>
      <c r="AM65" s="78">
        <f>IF(AM$6="",0,IF(WEEKDAY(AM$6-1)&gt;5,(AN57-AM57+AP57-AO57)*24,0))</f>
        <v>0</v>
      </c>
      <c r="AN65" s="79">
        <f t="shared" ref="AN65:AN67" si="260">AM65</f>
        <v>0</v>
      </c>
      <c r="AO65" s="79">
        <f t="shared" ref="AO65:AO67" si="261">AM65</f>
        <v>0</v>
      </c>
      <c r="AP65" s="80">
        <f t="shared" ref="AP65:AP67" si="262">AM65</f>
        <v>0</v>
      </c>
      <c r="AQ65" s="78">
        <f>IF(AQ$6="",0,IF(WEEKDAY(AQ$6-1)&gt;5,(AR57-AQ57+AT57-AS57)*24,0))</f>
        <v>0</v>
      </c>
      <c r="AR65" s="79">
        <f t="shared" ref="AR65:AR67" si="263">AQ65</f>
        <v>0</v>
      </c>
      <c r="AS65" s="79">
        <f t="shared" ref="AS65:AS67" si="264">AQ65</f>
        <v>0</v>
      </c>
      <c r="AT65" s="80">
        <f t="shared" ref="AT65:AT67" si="265">AQ65</f>
        <v>0</v>
      </c>
      <c r="AU65" s="78">
        <f>IF(AU$6="",0,IF(WEEKDAY(AU$6-1)&gt;5,(AV57-AU57+AX57-AW57)*24,0))</f>
        <v>0</v>
      </c>
      <c r="AV65" s="79">
        <f t="shared" ref="AV65:AV67" si="266">AU65</f>
        <v>0</v>
      </c>
      <c r="AW65" s="79">
        <f t="shared" ref="AW65:AW67" si="267">AU65</f>
        <v>0</v>
      </c>
      <c r="AX65" s="80">
        <f t="shared" ref="AX65:AX67" si="268">AU65</f>
        <v>0</v>
      </c>
      <c r="AY65" s="78">
        <f>IF(AY$6="",0,IF(WEEKDAY(AY$6-1)&gt;5,(AZ57-AY57+BB57-BA57)*24,0))</f>
        <v>0</v>
      </c>
      <c r="AZ65" s="79">
        <f t="shared" ref="AZ65:AZ67" si="269">AY65</f>
        <v>0</v>
      </c>
      <c r="BA65" s="79">
        <f t="shared" ref="BA65:BA67" si="270">AY65</f>
        <v>0</v>
      </c>
      <c r="BB65" s="80">
        <f t="shared" ref="BB65:BB67" si="271">AY65</f>
        <v>0</v>
      </c>
      <c r="BC65" s="78">
        <f>IF(BC$6="",0,IF(WEEKDAY(BC$6-1)&gt;5,(BD57-BC57+BF57-BE57)*24,0))</f>
        <v>0</v>
      </c>
      <c r="BD65" s="79">
        <f t="shared" ref="BD65:BD67" si="272">BC65</f>
        <v>0</v>
      </c>
      <c r="BE65" s="79">
        <f t="shared" ref="BE65:BE67" si="273">BC65</f>
        <v>0</v>
      </c>
      <c r="BF65" s="80">
        <f t="shared" ref="BF65:BF67" si="274">BC65</f>
        <v>0</v>
      </c>
      <c r="BG65" s="95">
        <f>ROUND(C65+G65+K65+O65+S65+W65+AA65+AE65+AI65+AM65+AQ65+AU65+AY65+BC65,2)</f>
        <v>0</v>
      </c>
      <c r="BH65" s="57"/>
      <c r="BI65" s="57"/>
      <c r="BJ65" s="57"/>
      <c r="BK65" s="62"/>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row>
    <row r="66" spans="1:255" s="64" customFormat="1" hidden="1" x14ac:dyDescent="0.2">
      <c r="A66" s="131" t="s">
        <v>22</v>
      </c>
      <c r="B66" s="132"/>
      <c r="C66" s="78">
        <f>IF(C$6="",0,IF(WEEKDAY(C$6-1)&lt;6,(D59-C59+F59-E59)*24,0))</f>
        <v>0</v>
      </c>
      <c r="D66" s="79">
        <f t="shared" si="233"/>
        <v>0</v>
      </c>
      <c r="E66" s="79">
        <f t="shared" si="234"/>
        <v>0</v>
      </c>
      <c r="F66" s="80">
        <f t="shared" si="235"/>
        <v>0</v>
      </c>
      <c r="G66" s="78">
        <f>IF(G$6="",0,IF(WEEKDAY(G$6-1)&lt;6,(H59-G59+J59-I59)*24,0))</f>
        <v>0</v>
      </c>
      <c r="H66" s="79">
        <f t="shared" si="236"/>
        <v>0</v>
      </c>
      <c r="I66" s="79">
        <f t="shared" si="237"/>
        <v>0</v>
      </c>
      <c r="J66" s="80">
        <f t="shared" si="238"/>
        <v>0</v>
      </c>
      <c r="K66" s="78">
        <f>IF(K$6="",0,IF(WEEKDAY(K$6-1)&lt;6,(L59-K59+N59-M59)*24,0))</f>
        <v>0</v>
      </c>
      <c r="L66" s="79">
        <f t="shared" si="239"/>
        <v>0</v>
      </c>
      <c r="M66" s="79">
        <f t="shared" si="240"/>
        <v>0</v>
      </c>
      <c r="N66" s="80">
        <f t="shared" si="241"/>
        <v>0</v>
      </c>
      <c r="O66" s="78">
        <f>IF(O$6="",0,IF(WEEKDAY(O$6-1)&lt;6,(P59-O59+R59-Q59)*24,0))</f>
        <v>0</v>
      </c>
      <c r="P66" s="79">
        <f t="shared" si="242"/>
        <v>0</v>
      </c>
      <c r="Q66" s="79">
        <f t="shared" si="243"/>
        <v>0</v>
      </c>
      <c r="R66" s="80">
        <f t="shared" si="244"/>
        <v>0</v>
      </c>
      <c r="S66" s="78">
        <f>IF(S$6="",0,IF(WEEKDAY(S$6-1)&lt;6,(T59-S59+V59-U59)*24,0))</f>
        <v>0</v>
      </c>
      <c r="T66" s="79">
        <f t="shared" si="245"/>
        <v>0</v>
      </c>
      <c r="U66" s="79">
        <f t="shared" si="246"/>
        <v>0</v>
      </c>
      <c r="V66" s="80">
        <f t="shared" si="247"/>
        <v>0</v>
      </c>
      <c r="W66" s="78">
        <f>IF(W$6="",0,IF(WEEKDAY(W$6-1)&lt;6,(X59-W59+Z59-Y59)*24,0))</f>
        <v>0</v>
      </c>
      <c r="X66" s="79">
        <f t="shared" si="248"/>
        <v>0</v>
      </c>
      <c r="Y66" s="79">
        <f t="shared" si="249"/>
        <v>0</v>
      </c>
      <c r="Z66" s="80">
        <f t="shared" si="250"/>
        <v>0</v>
      </c>
      <c r="AA66" s="78">
        <f>IF(AA$6="",0,IF(WEEKDAY(AA$6-1)&lt;6,(AB59-AA59+AD59-AC59)*24,0))</f>
        <v>0</v>
      </c>
      <c r="AB66" s="79">
        <f t="shared" si="251"/>
        <v>0</v>
      </c>
      <c r="AC66" s="79">
        <f t="shared" si="252"/>
        <v>0</v>
      </c>
      <c r="AD66" s="80">
        <f t="shared" si="253"/>
        <v>0</v>
      </c>
      <c r="AE66" s="78">
        <f>IF(AE$6="",0,IF(WEEKDAY(AE$6-1)&lt;6,(AF59-AE59+AH59-AG59)*24,0))</f>
        <v>0</v>
      </c>
      <c r="AF66" s="79">
        <f t="shared" si="254"/>
        <v>0</v>
      </c>
      <c r="AG66" s="79">
        <f t="shared" si="255"/>
        <v>0</v>
      </c>
      <c r="AH66" s="80">
        <f t="shared" si="256"/>
        <v>0</v>
      </c>
      <c r="AI66" s="78">
        <f>IF(AI$6="",0,IF(WEEKDAY(AI$6-1)&lt;6,(AJ59-AI59+AL59-AK59)*24,0))</f>
        <v>0</v>
      </c>
      <c r="AJ66" s="79">
        <f t="shared" si="257"/>
        <v>0</v>
      </c>
      <c r="AK66" s="79">
        <f t="shared" si="258"/>
        <v>0</v>
      </c>
      <c r="AL66" s="80">
        <f t="shared" si="259"/>
        <v>0</v>
      </c>
      <c r="AM66" s="78">
        <f>IF(AM$6="",0,IF(WEEKDAY(AM$6-1)&lt;6,(AN59-AM59+AP59-AO59)*24,0))</f>
        <v>0</v>
      </c>
      <c r="AN66" s="79">
        <f t="shared" si="260"/>
        <v>0</v>
      </c>
      <c r="AO66" s="79">
        <f t="shared" si="261"/>
        <v>0</v>
      </c>
      <c r="AP66" s="80">
        <f t="shared" si="262"/>
        <v>0</v>
      </c>
      <c r="AQ66" s="78">
        <f>IF(AQ$6="",0,IF(WEEKDAY(AQ$6-1)&lt;6,(AR59-AQ59+AT59-AS59)*24,0))</f>
        <v>0</v>
      </c>
      <c r="AR66" s="79">
        <f t="shared" si="263"/>
        <v>0</v>
      </c>
      <c r="AS66" s="79">
        <f t="shared" si="264"/>
        <v>0</v>
      </c>
      <c r="AT66" s="80">
        <f t="shared" si="265"/>
        <v>0</v>
      </c>
      <c r="AU66" s="78">
        <f>IF(AU$6="",0,IF(WEEKDAY(AU$6-1)&lt;6,(AV59-AU59+AX59-AW59)*24,0))</f>
        <v>0</v>
      </c>
      <c r="AV66" s="79">
        <f t="shared" si="266"/>
        <v>0</v>
      </c>
      <c r="AW66" s="79">
        <f t="shared" si="267"/>
        <v>0</v>
      </c>
      <c r="AX66" s="80">
        <f t="shared" si="268"/>
        <v>0</v>
      </c>
      <c r="AY66" s="78">
        <f>IF(AY$6="",0,IF(WEEKDAY(AY$6-1)&lt;6,(AZ59-AY59+BB59-BA59)*24,0))</f>
        <v>0</v>
      </c>
      <c r="AZ66" s="79">
        <f t="shared" si="269"/>
        <v>0</v>
      </c>
      <c r="BA66" s="79">
        <f t="shared" si="270"/>
        <v>0</v>
      </c>
      <c r="BB66" s="80">
        <f t="shared" si="271"/>
        <v>0</v>
      </c>
      <c r="BC66" s="78">
        <f>IF(BC$6="",0,IF(WEEKDAY(BC$6-1)&lt;6,(BD59-BC59+BF59-BE59)*24,0))</f>
        <v>0</v>
      </c>
      <c r="BD66" s="79">
        <f t="shared" si="272"/>
        <v>0</v>
      </c>
      <c r="BE66" s="79">
        <f t="shared" si="273"/>
        <v>0</v>
      </c>
      <c r="BF66" s="80">
        <f t="shared" si="274"/>
        <v>0</v>
      </c>
      <c r="BG66" s="95">
        <f>ROUND(C66+G66+K66+O66+S66+W66+AA66+AE66+AI66+AM66+AQ66+AU66+AY66+BC66,2)</f>
        <v>0</v>
      </c>
      <c r="BH66" s="57"/>
      <c r="BI66" s="57"/>
      <c r="BJ66" s="57"/>
      <c r="BK66" s="62"/>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row>
    <row r="67" spans="1:255" s="64" customFormat="1" ht="13.5" hidden="1" thickBot="1" x14ac:dyDescent="0.25">
      <c r="A67" s="133" t="s">
        <v>23</v>
      </c>
      <c r="B67" s="134"/>
      <c r="C67" s="90">
        <f>IF(C$6="",0,IF(WEEKDAY(C$6-1)&gt;5,(D59-C59+F59-E59)*24,0))</f>
        <v>0</v>
      </c>
      <c r="D67" s="91">
        <f t="shared" si="233"/>
        <v>0</v>
      </c>
      <c r="E67" s="91">
        <f t="shared" si="234"/>
        <v>0</v>
      </c>
      <c r="F67" s="92">
        <f t="shared" si="235"/>
        <v>0</v>
      </c>
      <c r="G67" s="90">
        <f>IF(G$6="",0,IF(WEEKDAY(G$6-1)&gt;5,(H59-G59+J59-I59)*24,0))</f>
        <v>0</v>
      </c>
      <c r="H67" s="91">
        <f t="shared" si="236"/>
        <v>0</v>
      </c>
      <c r="I67" s="91">
        <f t="shared" si="237"/>
        <v>0</v>
      </c>
      <c r="J67" s="92">
        <f t="shared" si="238"/>
        <v>0</v>
      </c>
      <c r="K67" s="90">
        <f>IF(K$6="",0,IF(WEEKDAY(K$6-1)&gt;5,(L59-K59+N59-M59)*24,0))</f>
        <v>0</v>
      </c>
      <c r="L67" s="91">
        <f t="shared" si="239"/>
        <v>0</v>
      </c>
      <c r="M67" s="91">
        <f t="shared" si="240"/>
        <v>0</v>
      </c>
      <c r="N67" s="92">
        <f t="shared" si="241"/>
        <v>0</v>
      </c>
      <c r="O67" s="90">
        <f>IF(O$6="",0,IF(WEEKDAY(O$6-1)&gt;5,(P59-O59+R59-Q59)*24,0))</f>
        <v>0</v>
      </c>
      <c r="P67" s="91">
        <f t="shared" si="242"/>
        <v>0</v>
      </c>
      <c r="Q67" s="91">
        <f t="shared" si="243"/>
        <v>0</v>
      </c>
      <c r="R67" s="92">
        <f t="shared" si="244"/>
        <v>0</v>
      </c>
      <c r="S67" s="90">
        <f>IF(S$6="",0,IF(WEEKDAY(S$6-1)&gt;5,(T59-S59+V59-U59)*24,0))</f>
        <v>0</v>
      </c>
      <c r="T67" s="91">
        <f t="shared" si="245"/>
        <v>0</v>
      </c>
      <c r="U67" s="91">
        <f t="shared" si="246"/>
        <v>0</v>
      </c>
      <c r="V67" s="92">
        <f t="shared" si="247"/>
        <v>0</v>
      </c>
      <c r="W67" s="90">
        <f>IF(W$6="",0,IF(WEEKDAY(W$6-1)&gt;5,(X59-W59+Z59-Y59)*24,0))</f>
        <v>0</v>
      </c>
      <c r="X67" s="91">
        <f t="shared" si="248"/>
        <v>0</v>
      </c>
      <c r="Y67" s="91">
        <f t="shared" si="249"/>
        <v>0</v>
      </c>
      <c r="Z67" s="92">
        <f t="shared" si="250"/>
        <v>0</v>
      </c>
      <c r="AA67" s="90">
        <f>IF(AA$6="",0,IF(WEEKDAY(AA$6-1)&gt;5,(AB59-AA59+AD59-AC59)*24,0))</f>
        <v>0</v>
      </c>
      <c r="AB67" s="91">
        <f t="shared" si="251"/>
        <v>0</v>
      </c>
      <c r="AC67" s="91">
        <f t="shared" si="252"/>
        <v>0</v>
      </c>
      <c r="AD67" s="92">
        <f t="shared" si="253"/>
        <v>0</v>
      </c>
      <c r="AE67" s="90">
        <f>IF(AE$6="",0,IF(WEEKDAY(AE$6-1)&gt;5,(AF59-AE59+AH59-AG59)*24,0))</f>
        <v>0</v>
      </c>
      <c r="AF67" s="91">
        <f t="shared" si="254"/>
        <v>0</v>
      </c>
      <c r="AG67" s="91">
        <f t="shared" si="255"/>
        <v>0</v>
      </c>
      <c r="AH67" s="92">
        <f t="shared" si="256"/>
        <v>0</v>
      </c>
      <c r="AI67" s="90">
        <f>IF(AI$6="",0,IF(WEEKDAY(AI$6-1)&gt;5,(AJ59-AI59+AL59-AK59)*24,0))</f>
        <v>0</v>
      </c>
      <c r="AJ67" s="91">
        <f t="shared" si="257"/>
        <v>0</v>
      </c>
      <c r="AK67" s="91">
        <f t="shared" si="258"/>
        <v>0</v>
      </c>
      <c r="AL67" s="92">
        <f t="shared" si="259"/>
        <v>0</v>
      </c>
      <c r="AM67" s="90">
        <f>IF(AM$6="",0,IF(WEEKDAY(AM$6-1)&gt;5,(AN59-AM59+AP59-AO59)*24,0))</f>
        <v>0</v>
      </c>
      <c r="AN67" s="91">
        <f t="shared" si="260"/>
        <v>0</v>
      </c>
      <c r="AO67" s="91">
        <f t="shared" si="261"/>
        <v>0</v>
      </c>
      <c r="AP67" s="92">
        <f t="shared" si="262"/>
        <v>0</v>
      </c>
      <c r="AQ67" s="90">
        <f>IF(AQ$6="",0,IF(WEEKDAY(AQ$6-1)&gt;5,(AR59-AQ59+AT59-AS59)*24,0))</f>
        <v>0</v>
      </c>
      <c r="AR67" s="91">
        <f t="shared" si="263"/>
        <v>0</v>
      </c>
      <c r="AS67" s="91">
        <f t="shared" si="264"/>
        <v>0</v>
      </c>
      <c r="AT67" s="92">
        <f t="shared" si="265"/>
        <v>0</v>
      </c>
      <c r="AU67" s="90">
        <f>IF(AU$6="",0,IF(WEEKDAY(AU$6-1)&gt;5,(AV59-AU59+AX59-AW59)*24,0))</f>
        <v>0</v>
      </c>
      <c r="AV67" s="91">
        <f t="shared" si="266"/>
        <v>0</v>
      </c>
      <c r="AW67" s="91">
        <f t="shared" si="267"/>
        <v>0</v>
      </c>
      <c r="AX67" s="92">
        <f t="shared" si="268"/>
        <v>0</v>
      </c>
      <c r="AY67" s="90">
        <f>IF(AY$6="",0,IF(WEEKDAY(AY$6-1)&gt;5,(AZ59-AY59+BB59-BA59)*24,0))</f>
        <v>0</v>
      </c>
      <c r="AZ67" s="91">
        <f t="shared" si="269"/>
        <v>0</v>
      </c>
      <c r="BA67" s="91">
        <f t="shared" si="270"/>
        <v>0</v>
      </c>
      <c r="BB67" s="92">
        <f t="shared" si="271"/>
        <v>0</v>
      </c>
      <c r="BC67" s="90">
        <f>IF(BC$6="",0,IF(WEEKDAY(BC$6-1)&gt;5,(BD59-BC59+BF59-BE59)*24,0))</f>
        <v>0</v>
      </c>
      <c r="BD67" s="91">
        <f t="shared" si="272"/>
        <v>0</v>
      </c>
      <c r="BE67" s="91">
        <f t="shared" si="273"/>
        <v>0</v>
      </c>
      <c r="BF67" s="92">
        <f t="shared" si="274"/>
        <v>0</v>
      </c>
      <c r="BG67" s="95">
        <f>ROUND(C67+G67+K67+O67+S67+W67+AA67+AE67+AI67+AM67+AQ67+AU67+AY67+BC67,2)</f>
        <v>0</v>
      </c>
      <c r="BH67" s="57"/>
      <c r="BI67" s="57"/>
      <c r="BJ67" s="57"/>
      <c r="BK67" s="62"/>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row>
    <row r="68" spans="1:255" s="52" customFormat="1" ht="22.5" thickTop="1" x14ac:dyDescent="0.2">
      <c r="A68" s="17" t="s">
        <v>24</v>
      </c>
      <c r="B68" s="18"/>
      <c r="C68" s="34" t="s">
        <v>16</v>
      </c>
      <c r="D68" s="19" t="s">
        <v>17</v>
      </c>
      <c r="E68" s="19" t="s">
        <v>16</v>
      </c>
      <c r="F68" s="35" t="s">
        <v>17</v>
      </c>
      <c r="G68" s="34" t="s">
        <v>16</v>
      </c>
      <c r="H68" s="19" t="s">
        <v>17</v>
      </c>
      <c r="I68" s="19" t="s">
        <v>16</v>
      </c>
      <c r="J68" s="35" t="s">
        <v>17</v>
      </c>
      <c r="K68" s="34" t="s">
        <v>16</v>
      </c>
      <c r="L68" s="19" t="s">
        <v>17</v>
      </c>
      <c r="M68" s="19" t="s">
        <v>16</v>
      </c>
      <c r="N68" s="35" t="s">
        <v>17</v>
      </c>
      <c r="O68" s="34" t="s">
        <v>16</v>
      </c>
      <c r="P68" s="19" t="s">
        <v>17</v>
      </c>
      <c r="Q68" s="19" t="s">
        <v>16</v>
      </c>
      <c r="R68" s="35" t="s">
        <v>17</v>
      </c>
      <c r="S68" s="34" t="s">
        <v>16</v>
      </c>
      <c r="T68" s="19" t="s">
        <v>17</v>
      </c>
      <c r="U68" s="19" t="s">
        <v>16</v>
      </c>
      <c r="V68" s="35" t="s">
        <v>17</v>
      </c>
      <c r="W68" s="34" t="s">
        <v>16</v>
      </c>
      <c r="X68" s="19" t="s">
        <v>17</v>
      </c>
      <c r="Y68" s="19" t="s">
        <v>16</v>
      </c>
      <c r="Z68" s="35" t="s">
        <v>17</v>
      </c>
      <c r="AA68" s="34" t="s">
        <v>16</v>
      </c>
      <c r="AB68" s="19" t="s">
        <v>17</v>
      </c>
      <c r="AC68" s="19" t="s">
        <v>16</v>
      </c>
      <c r="AD68" s="35" t="s">
        <v>17</v>
      </c>
      <c r="AE68" s="34" t="s">
        <v>16</v>
      </c>
      <c r="AF68" s="19" t="s">
        <v>17</v>
      </c>
      <c r="AG68" s="19" t="s">
        <v>16</v>
      </c>
      <c r="AH68" s="35" t="s">
        <v>17</v>
      </c>
      <c r="AI68" s="34" t="s">
        <v>16</v>
      </c>
      <c r="AJ68" s="19" t="s">
        <v>17</v>
      </c>
      <c r="AK68" s="19" t="s">
        <v>16</v>
      </c>
      <c r="AL68" s="35" t="s">
        <v>17</v>
      </c>
      <c r="AM68" s="34" t="s">
        <v>16</v>
      </c>
      <c r="AN68" s="19" t="s">
        <v>17</v>
      </c>
      <c r="AO68" s="19" t="s">
        <v>16</v>
      </c>
      <c r="AP68" s="35" t="s">
        <v>17</v>
      </c>
      <c r="AQ68" s="34" t="s">
        <v>16</v>
      </c>
      <c r="AR68" s="19" t="s">
        <v>17</v>
      </c>
      <c r="AS68" s="19" t="s">
        <v>16</v>
      </c>
      <c r="AT68" s="35" t="s">
        <v>17</v>
      </c>
      <c r="AU68" s="34" t="s">
        <v>16</v>
      </c>
      <c r="AV68" s="19" t="s">
        <v>17</v>
      </c>
      <c r="AW68" s="19" t="s">
        <v>16</v>
      </c>
      <c r="AX68" s="35" t="s">
        <v>17</v>
      </c>
      <c r="AY68" s="34" t="s">
        <v>16</v>
      </c>
      <c r="AZ68" s="19" t="s">
        <v>17</v>
      </c>
      <c r="BA68" s="19" t="s">
        <v>16</v>
      </c>
      <c r="BB68" s="35" t="s">
        <v>17</v>
      </c>
      <c r="BC68" s="34" t="s">
        <v>16</v>
      </c>
      <c r="BD68" s="19" t="s">
        <v>17</v>
      </c>
      <c r="BE68" s="19" t="s">
        <v>16</v>
      </c>
      <c r="BF68" s="35" t="s">
        <v>17</v>
      </c>
      <c r="BG68" s="25" t="s">
        <v>4</v>
      </c>
      <c r="BH68" s="51"/>
      <c r="BI68" s="65"/>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c r="EO68" s="51"/>
      <c r="EP68" s="51"/>
      <c r="EQ68" s="51"/>
      <c r="ER68" s="51"/>
      <c r="ES68" s="51"/>
      <c r="ET68" s="51"/>
      <c r="EU68" s="51"/>
      <c r="EV68" s="51"/>
      <c r="EW68" s="51"/>
      <c r="EX68" s="51"/>
      <c r="EY68" s="51"/>
      <c r="EZ68" s="51"/>
      <c r="FA68" s="51"/>
      <c r="FB68" s="51"/>
      <c r="FC68" s="51"/>
      <c r="FD68" s="51"/>
      <c r="FE68" s="51"/>
      <c r="FF68" s="51"/>
      <c r="FG68" s="51"/>
      <c r="FH68" s="51"/>
      <c r="FI68" s="51"/>
      <c r="FJ68" s="51"/>
      <c r="FK68" s="51"/>
      <c r="FL68" s="51"/>
      <c r="FM68" s="51"/>
      <c r="FN68" s="51"/>
      <c r="FO68" s="51"/>
      <c r="FP68" s="51"/>
      <c r="FQ68" s="51"/>
      <c r="FR68" s="51"/>
      <c r="FS68" s="51"/>
      <c r="FT68" s="51"/>
      <c r="FU68" s="51"/>
      <c r="FV68" s="51"/>
      <c r="FW68" s="51"/>
      <c r="FX68" s="51"/>
      <c r="FY68" s="51"/>
      <c r="FZ68" s="51"/>
      <c r="GA68" s="51"/>
      <c r="GB68" s="51"/>
      <c r="GC68" s="51"/>
      <c r="GD68" s="51"/>
      <c r="GE68" s="51"/>
      <c r="GF68" s="51"/>
      <c r="GG68" s="51"/>
      <c r="GH68" s="51"/>
      <c r="GI68" s="51"/>
      <c r="GJ68" s="51"/>
      <c r="GK68" s="51"/>
      <c r="GL68" s="51"/>
      <c r="GM68" s="51"/>
      <c r="GN68" s="51"/>
      <c r="GO68" s="51"/>
      <c r="GP68" s="51"/>
      <c r="GQ68" s="51"/>
      <c r="GR68" s="51"/>
      <c r="GS68" s="51"/>
      <c r="GT68" s="51"/>
      <c r="GU68" s="51"/>
      <c r="GV68" s="51"/>
      <c r="GW68" s="51"/>
      <c r="GX68" s="51"/>
      <c r="GY68" s="51"/>
      <c r="GZ68" s="51"/>
      <c r="HA68" s="51"/>
      <c r="HB68" s="51"/>
      <c r="HC68" s="51"/>
      <c r="HD68" s="51"/>
      <c r="HE68" s="51"/>
      <c r="HF68" s="51"/>
      <c r="HG68" s="51"/>
      <c r="HH68" s="51"/>
      <c r="HI68" s="51"/>
      <c r="HJ68" s="51"/>
      <c r="HK68" s="51"/>
      <c r="HL68" s="51"/>
      <c r="HM68" s="51"/>
      <c r="HN68" s="51"/>
      <c r="HO68" s="51"/>
      <c r="HP68" s="51"/>
      <c r="HQ68" s="51"/>
      <c r="HR68" s="51"/>
      <c r="HS68" s="51"/>
      <c r="HT68" s="51"/>
      <c r="HU68" s="51"/>
      <c r="HV68" s="51"/>
      <c r="HW68" s="51"/>
      <c r="HX68" s="51"/>
      <c r="HY68" s="51"/>
      <c r="HZ68" s="51"/>
      <c r="IA68" s="51"/>
      <c r="IB68" s="51"/>
      <c r="IC68" s="51"/>
      <c r="ID68" s="51"/>
      <c r="IE68" s="51"/>
      <c r="IF68" s="51"/>
      <c r="IG68" s="51"/>
      <c r="IH68" s="51"/>
      <c r="II68" s="51"/>
      <c r="IJ68" s="51"/>
      <c r="IK68" s="51"/>
      <c r="IL68" s="51"/>
      <c r="IM68" s="51"/>
      <c r="IN68" s="51"/>
      <c r="IO68" s="51"/>
      <c r="IP68" s="51"/>
      <c r="IQ68" s="51"/>
      <c r="IR68" s="51"/>
      <c r="IS68" s="51"/>
      <c r="IT68" s="51"/>
      <c r="IU68" s="51"/>
    </row>
    <row r="69" spans="1:255" s="55" customFormat="1" x14ac:dyDescent="0.2">
      <c r="A69" s="107" t="s">
        <v>15</v>
      </c>
      <c r="B69" s="108"/>
      <c r="C69" s="36"/>
      <c r="D69" s="16"/>
      <c r="E69" s="16"/>
      <c r="F69" s="37"/>
      <c r="G69" s="36"/>
      <c r="H69" s="16"/>
      <c r="I69" s="16"/>
      <c r="J69" s="37"/>
      <c r="K69" s="36"/>
      <c r="L69" s="16"/>
      <c r="M69" s="16"/>
      <c r="N69" s="37"/>
      <c r="O69" s="36"/>
      <c r="P69" s="16"/>
      <c r="Q69" s="16"/>
      <c r="R69" s="37"/>
      <c r="S69" s="36"/>
      <c r="T69" s="16"/>
      <c r="U69" s="16"/>
      <c r="V69" s="37"/>
      <c r="W69" s="36"/>
      <c r="X69" s="16"/>
      <c r="Y69" s="16"/>
      <c r="Z69" s="37"/>
      <c r="AA69" s="36"/>
      <c r="AB69" s="16"/>
      <c r="AC69" s="16"/>
      <c r="AD69" s="37"/>
      <c r="AE69" s="36"/>
      <c r="AF69" s="16"/>
      <c r="AG69" s="16"/>
      <c r="AH69" s="37"/>
      <c r="AI69" s="36"/>
      <c r="AJ69" s="16"/>
      <c r="AK69" s="16"/>
      <c r="AL69" s="37"/>
      <c r="AM69" s="36"/>
      <c r="AN69" s="16"/>
      <c r="AO69" s="16"/>
      <c r="AP69" s="37"/>
      <c r="AQ69" s="36"/>
      <c r="AR69" s="16"/>
      <c r="AS69" s="16"/>
      <c r="AT69" s="37"/>
      <c r="AU69" s="36"/>
      <c r="AV69" s="16"/>
      <c r="AW69" s="16"/>
      <c r="AX69" s="37"/>
      <c r="AY69" s="36"/>
      <c r="AZ69" s="16"/>
      <c r="BA69" s="16"/>
      <c r="BB69" s="37"/>
      <c r="BC69" s="36"/>
      <c r="BD69" s="16"/>
      <c r="BE69" s="16"/>
      <c r="BF69" s="37"/>
      <c r="BG69" s="26" t="str">
        <f>BG76 &amp;" + "&amp;BG77</f>
        <v>0 + 0</v>
      </c>
      <c r="BH69" s="53"/>
      <c r="BI69" s="65"/>
      <c r="BJ69" s="53"/>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c r="ID69" s="54"/>
      <c r="IE69" s="54"/>
      <c r="IF69" s="54"/>
      <c r="IG69" s="54"/>
      <c r="IH69" s="54"/>
      <c r="II69" s="54"/>
      <c r="IJ69" s="54"/>
      <c r="IK69" s="54"/>
      <c r="IL69" s="54"/>
      <c r="IM69" s="54"/>
      <c r="IN69" s="54"/>
      <c r="IO69" s="54"/>
      <c r="IP69" s="54"/>
      <c r="IQ69" s="54"/>
      <c r="IR69" s="54"/>
      <c r="IS69" s="54"/>
      <c r="IT69" s="54"/>
      <c r="IU69" s="54"/>
    </row>
    <row r="70" spans="1:255" s="55" customFormat="1" x14ac:dyDescent="0.2">
      <c r="A70" s="102" t="str">
        <f>"- dělená směna"</f>
        <v>- dělená směna</v>
      </c>
      <c r="B70" s="103"/>
      <c r="C70" s="104" t="str">
        <f>IF(E69-D69&gt;=2/24,"Ano","")</f>
        <v/>
      </c>
      <c r="D70" s="105"/>
      <c r="E70" s="105"/>
      <c r="F70" s="106"/>
      <c r="G70" s="104" t="str">
        <f>IF(I69-H69&gt;=2/24,"Ano","")</f>
        <v/>
      </c>
      <c r="H70" s="105"/>
      <c r="I70" s="105"/>
      <c r="J70" s="106"/>
      <c r="K70" s="104" t="str">
        <f>IF(M69-L69&gt;=2/24,"Ano","")</f>
        <v/>
      </c>
      <c r="L70" s="105"/>
      <c r="M70" s="105"/>
      <c r="N70" s="106"/>
      <c r="O70" s="104" t="str">
        <f>IF(Q69-P69&gt;=2/24,"Ano","")</f>
        <v/>
      </c>
      <c r="P70" s="105"/>
      <c r="Q70" s="105"/>
      <c r="R70" s="106"/>
      <c r="S70" s="104" t="str">
        <f>IF(U69-T69&gt;=2/24,"Ano","")</f>
        <v/>
      </c>
      <c r="T70" s="105"/>
      <c r="U70" s="105"/>
      <c r="V70" s="106"/>
      <c r="W70" s="104" t="str">
        <f>IF(Y69-X69&gt;=2/24,"Ano","")</f>
        <v/>
      </c>
      <c r="X70" s="105"/>
      <c r="Y70" s="105"/>
      <c r="Z70" s="106"/>
      <c r="AA70" s="104" t="str">
        <f>IF(AC69-AB69&gt;=2/24,"Ano","")</f>
        <v/>
      </c>
      <c r="AB70" s="105"/>
      <c r="AC70" s="105"/>
      <c r="AD70" s="106"/>
      <c r="AE70" s="104" t="str">
        <f>IF(AG69-AF69&gt;=2/24,"Ano","")</f>
        <v/>
      </c>
      <c r="AF70" s="105"/>
      <c r="AG70" s="105"/>
      <c r="AH70" s="106"/>
      <c r="AI70" s="104" t="str">
        <f>IF(AK69-AJ69&gt;=2/24,"Ano","")</f>
        <v/>
      </c>
      <c r="AJ70" s="105"/>
      <c r="AK70" s="105"/>
      <c r="AL70" s="106"/>
      <c r="AM70" s="104" t="str">
        <f>IF(AO69-AN69&gt;=2/24,"Ano","")</f>
        <v/>
      </c>
      <c r="AN70" s="105"/>
      <c r="AO70" s="105"/>
      <c r="AP70" s="106"/>
      <c r="AQ70" s="104" t="str">
        <f>IF(AS69-AR69&gt;=2/24,"Ano","")</f>
        <v/>
      </c>
      <c r="AR70" s="105"/>
      <c r="AS70" s="105"/>
      <c r="AT70" s="106"/>
      <c r="AU70" s="104" t="str">
        <f>IF(AW69-AV69&gt;=2/24,"Ano","")</f>
        <v/>
      </c>
      <c r="AV70" s="105"/>
      <c r="AW70" s="105"/>
      <c r="AX70" s="106"/>
      <c r="AY70" s="104" t="str">
        <f>IF(BA69-AZ69&gt;=2/24,"Ano","")</f>
        <v/>
      </c>
      <c r="AZ70" s="105"/>
      <c r="BA70" s="105"/>
      <c r="BB70" s="106"/>
      <c r="BC70" s="104" t="str">
        <f>IF(BE69-BD69&gt;=2/24,"Ano","")</f>
        <v/>
      </c>
      <c r="BD70" s="105"/>
      <c r="BE70" s="105"/>
      <c r="BF70" s="106"/>
      <c r="BG70" s="27">
        <f>COUNTIF(C70:BF70,"ano")</f>
        <v>0</v>
      </c>
      <c r="BH70" s="53"/>
      <c r="BI70" s="65"/>
      <c r="BJ70" s="53"/>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c r="GG70" s="54"/>
      <c r="GH70" s="54"/>
      <c r="GI70" s="54"/>
      <c r="GJ70" s="54"/>
      <c r="GK70" s="54"/>
      <c r="GL70" s="54"/>
      <c r="GM70" s="54"/>
      <c r="GN70" s="54"/>
      <c r="GO70" s="54"/>
      <c r="GP70" s="54"/>
      <c r="GQ70" s="54"/>
      <c r="GR70" s="54"/>
      <c r="GS70" s="54"/>
      <c r="GT70" s="54"/>
      <c r="GU70" s="54"/>
      <c r="GV70" s="54"/>
      <c r="GW70" s="54"/>
      <c r="GX70" s="54"/>
      <c r="GY70" s="54"/>
      <c r="GZ70" s="54"/>
      <c r="HA70" s="54"/>
      <c r="HB70" s="54"/>
      <c r="HC70" s="54"/>
      <c r="HD70" s="54"/>
      <c r="HE70" s="54"/>
      <c r="HF70" s="54"/>
      <c r="HG70" s="54"/>
      <c r="HH70" s="54"/>
      <c r="HI70" s="54"/>
      <c r="HJ70" s="54"/>
      <c r="HK70" s="54"/>
      <c r="HL70" s="54"/>
      <c r="HM70" s="54"/>
      <c r="HN70" s="54"/>
      <c r="HO70" s="54"/>
      <c r="HP70" s="54"/>
      <c r="HQ70" s="54"/>
      <c r="HR70" s="54"/>
      <c r="HS70" s="54"/>
      <c r="HT70" s="54"/>
      <c r="HU70" s="54"/>
      <c r="HV70" s="54"/>
      <c r="HW70" s="54"/>
      <c r="HX70" s="54"/>
      <c r="HY70" s="54"/>
      <c r="HZ70" s="54"/>
      <c r="IA70" s="54"/>
      <c r="IB70" s="54"/>
      <c r="IC70" s="54"/>
      <c r="ID70" s="54"/>
      <c r="IE70" s="54"/>
      <c r="IF70" s="54"/>
      <c r="IG70" s="54"/>
      <c r="IH70" s="54"/>
      <c r="II70" s="54"/>
      <c r="IJ70" s="54"/>
      <c r="IK70" s="54"/>
      <c r="IL70" s="54"/>
      <c r="IM70" s="54"/>
      <c r="IN70" s="54"/>
      <c r="IO70" s="54"/>
      <c r="IP70" s="54"/>
      <c r="IQ70" s="54"/>
      <c r="IR70" s="54"/>
      <c r="IS70" s="54"/>
      <c r="IT70" s="54"/>
      <c r="IU70" s="54"/>
    </row>
    <row r="71" spans="1:255" s="55" customFormat="1" x14ac:dyDescent="0.2">
      <c r="A71" s="107" t="s">
        <v>26</v>
      </c>
      <c r="B71" s="108"/>
      <c r="C71" s="38"/>
      <c r="D71" s="13"/>
      <c r="E71" s="13"/>
      <c r="F71" s="39"/>
      <c r="G71" s="38"/>
      <c r="H71" s="13"/>
      <c r="I71" s="13"/>
      <c r="J71" s="39"/>
      <c r="K71" s="38"/>
      <c r="L71" s="13"/>
      <c r="M71" s="13"/>
      <c r="N71" s="39"/>
      <c r="O71" s="38"/>
      <c r="P71" s="13"/>
      <c r="Q71" s="13"/>
      <c r="R71" s="39"/>
      <c r="S71" s="38"/>
      <c r="T71" s="13"/>
      <c r="U71" s="13"/>
      <c r="V71" s="39"/>
      <c r="W71" s="38"/>
      <c r="X71" s="13"/>
      <c r="Y71" s="13"/>
      <c r="Z71" s="39"/>
      <c r="AA71" s="38"/>
      <c r="AB71" s="13"/>
      <c r="AC71" s="13"/>
      <c r="AD71" s="39"/>
      <c r="AE71" s="38"/>
      <c r="AF71" s="13"/>
      <c r="AG71" s="13"/>
      <c r="AH71" s="39"/>
      <c r="AI71" s="38"/>
      <c r="AJ71" s="13"/>
      <c r="AK71" s="13"/>
      <c r="AL71" s="39"/>
      <c r="AM71" s="38"/>
      <c r="AN71" s="13"/>
      <c r="AO71" s="13"/>
      <c r="AP71" s="39"/>
      <c r="AQ71" s="38"/>
      <c r="AR71" s="13"/>
      <c r="AS71" s="13"/>
      <c r="AT71" s="39"/>
      <c r="AU71" s="38"/>
      <c r="AV71" s="13"/>
      <c r="AW71" s="13"/>
      <c r="AX71" s="39"/>
      <c r="AY71" s="38"/>
      <c r="AZ71" s="13"/>
      <c r="BA71" s="13"/>
      <c r="BB71" s="39"/>
      <c r="BC71" s="38"/>
      <c r="BD71" s="13"/>
      <c r="BE71" s="13"/>
      <c r="BF71" s="39"/>
      <c r="BG71" s="28" t="str">
        <f>BG78&amp;" + "&amp;BG79</f>
        <v>0 + 0</v>
      </c>
      <c r="BH71" s="53"/>
      <c r="BI71" s="65"/>
      <c r="BJ71" s="53"/>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c r="ID71" s="54"/>
      <c r="IE71" s="54"/>
      <c r="IF71" s="54"/>
      <c r="IG71" s="54"/>
      <c r="IH71" s="54"/>
      <c r="II71" s="54"/>
      <c r="IJ71" s="54"/>
      <c r="IK71" s="54"/>
      <c r="IL71" s="54"/>
      <c r="IM71" s="54"/>
      <c r="IN71" s="54"/>
      <c r="IO71" s="54"/>
      <c r="IP71" s="54"/>
      <c r="IQ71" s="54"/>
      <c r="IR71" s="54"/>
      <c r="IS71" s="54"/>
      <c r="IT71" s="54"/>
      <c r="IU71" s="54"/>
    </row>
    <row r="72" spans="1:255" s="55" customFormat="1" x14ac:dyDescent="0.2">
      <c r="A72" s="109" t="s">
        <v>27</v>
      </c>
      <c r="B72" s="110"/>
      <c r="C72" s="38"/>
      <c r="D72" s="13"/>
      <c r="E72" s="13"/>
      <c r="F72" s="39"/>
      <c r="G72" s="38"/>
      <c r="H72" s="13"/>
      <c r="I72" s="13"/>
      <c r="J72" s="39"/>
      <c r="K72" s="38"/>
      <c r="L72" s="13"/>
      <c r="M72" s="13"/>
      <c r="N72" s="39"/>
      <c r="O72" s="38"/>
      <c r="P72" s="13"/>
      <c r="Q72" s="13"/>
      <c r="R72" s="39"/>
      <c r="S72" s="38"/>
      <c r="T72" s="13"/>
      <c r="U72" s="13"/>
      <c r="V72" s="39"/>
      <c r="W72" s="38"/>
      <c r="X72" s="13"/>
      <c r="Y72" s="13"/>
      <c r="Z72" s="39"/>
      <c r="AA72" s="38"/>
      <c r="AB72" s="13"/>
      <c r="AC72" s="13"/>
      <c r="AD72" s="39"/>
      <c r="AE72" s="38"/>
      <c r="AF72" s="13"/>
      <c r="AG72" s="13"/>
      <c r="AH72" s="39"/>
      <c r="AI72" s="38"/>
      <c r="AJ72" s="13"/>
      <c r="AK72" s="13"/>
      <c r="AL72" s="39"/>
      <c r="AM72" s="38"/>
      <c r="AN72" s="13"/>
      <c r="AO72" s="13"/>
      <c r="AP72" s="39"/>
      <c r="AQ72" s="38"/>
      <c r="AR72" s="13"/>
      <c r="AS72" s="13"/>
      <c r="AT72" s="39"/>
      <c r="AU72" s="38"/>
      <c r="AV72" s="13"/>
      <c r="AW72" s="13"/>
      <c r="AX72" s="39"/>
      <c r="AY72" s="38"/>
      <c r="AZ72" s="13"/>
      <c r="BA72" s="13"/>
      <c r="BB72" s="39"/>
      <c r="BC72" s="38"/>
      <c r="BD72" s="13"/>
      <c r="BE72" s="13"/>
      <c r="BF72" s="39"/>
      <c r="BG72" s="29">
        <f>ROUND((SUMIF(C68:BF68,"=do",C72:BF72)-SUMIF(C68:BF68,"=od",C72:BF72))*24,1)</f>
        <v>0</v>
      </c>
      <c r="BH72" s="53"/>
      <c r="BI72" s="65"/>
      <c r="BJ72" s="53"/>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c r="GG72" s="54"/>
      <c r="GH72" s="54"/>
      <c r="GI72" s="54"/>
      <c r="GJ72" s="54"/>
      <c r="GK72" s="54"/>
      <c r="GL72" s="54"/>
      <c r="GM72" s="54"/>
      <c r="GN72" s="54"/>
      <c r="GO72" s="54"/>
      <c r="GP72" s="54"/>
      <c r="GQ72" s="54"/>
      <c r="GR72" s="54"/>
      <c r="GS72" s="54"/>
      <c r="GT72" s="54"/>
      <c r="GU72" s="54"/>
      <c r="GV72" s="54"/>
      <c r="GW72" s="54"/>
      <c r="GX72" s="54"/>
      <c r="GY72" s="54"/>
      <c r="GZ72" s="54"/>
      <c r="HA72" s="54"/>
      <c r="HB72" s="54"/>
      <c r="HC72" s="54"/>
      <c r="HD72" s="54"/>
      <c r="HE72" s="54"/>
      <c r="HF72" s="54"/>
      <c r="HG72" s="54"/>
      <c r="HH72" s="54"/>
      <c r="HI72" s="54"/>
      <c r="HJ72" s="54"/>
      <c r="HK72" s="54"/>
      <c r="HL72" s="54"/>
      <c r="HM72" s="54"/>
      <c r="HN72" s="54"/>
      <c r="HO72" s="54"/>
      <c r="HP72" s="54"/>
      <c r="HQ72" s="54"/>
      <c r="HR72" s="54"/>
      <c r="HS72" s="54"/>
      <c r="HT72" s="54"/>
      <c r="HU72" s="54"/>
      <c r="HV72" s="54"/>
      <c r="HW72" s="54"/>
      <c r="HX72" s="54"/>
      <c r="HY72" s="54"/>
      <c r="HZ72" s="54"/>
      <c r="IA72" s="54"/>
      <c r="IB72" s="54"/>
      <c r="IC72" s="54"/>
      <c r="ID72" s="54"/>
      <c r="IE72" s="54"/>
      <c r="IF72" s="54"/>
      <c r="IG72" s="54"/>
      <c r="IH72" s="54"/>
      <c r="II72" s="54"/>
      <c r="IJ72" s="54"/>
      <c r="IK72" s="54"/>
      <c r="IL72" s="54"/>
      <c r="IM72" s="54"/>
      <c r="IN72" s="54"/>
      <c r="IO72" s="54"/>
      <c r="IP72" s="54"/>
      <c r="IQ72" s="54"/>
      <c r="IR72" s="54"/>
      <c r="IS72" s="54"/>
      <c r="IT72" s="54"/>
      <c r="IU72" s="54"/>
    </row>
    <row r="73" spans="1:255" s="55" customFormat="1" x14ac:dyDescent="0.2">
      <c r="A73" s="127" t="s">
        <v>19</v>
      </c>
      <c r="B73" s="128"/>
      <c r="C73" s="111" t="str">
        <f>ROUND((D69-C69+F69-E69+D71-C71+F71-E71)*24,2)&amp;" / "&amp;ROUND((D72-C72+F72-E72)*24,2)</f>
        <v>0 / 0</v>
      </c>
      <c r="D73" s="112"/>
      <c r="E73" s="112"/>
      <c r="F73" s="113"/>
      <c r="G73" s="111" t="str">
        <f>ROUND((H69-G69+J69-I69+H71-G71+J71-I71)*24,2)&amp;" / "&amp;ROUND((H72-G72+J72-I72)*24,2)</f>
        <v>0 / 0</v>
      </c>
      <c r="H73" s="112"/>
      <c r="I73" s="112"/>
      <c r="J73" s="113"/>
      <c r="K73" s="111" t="str">
        <f>ROUND((L69-K69+N69-M69+L71-K71+N71-M71)*24,2)&amp;" / "&amp;ROUND((L72-K72+N72-M72)*24,2)</f>
        <v>0 / 0</v>
      </c>
      <c r="L73" s="112"/>
      <c r="M73" s="112"/>
      <c r="N73" s="113"/>
      <c r="O73" s="111" t="str">
        <f>ROUND((P69-O69+R69-Q69+P71-O71+R71-Q71)*24,2)&amp;" / "&amp;ROUND((P72-O72+R72-Q72)*24,2)</f>
        <v>0 / 0</v>
      </c>
      <c r="P73" s="112"/>
      <c r="Q73" s="112"/>
      <c r="R73" s="113"/>
      <c r="S73" s="111" t="str">
        <f>ROUND((T69-S69+V69-U69+T71-S71+V71-U71)*24,2)&amp;" / "&amp;ROUND((T72-S72+V72-U72)*24,2)</f>
        <v>0 / 0</v>
      </c>
      <c r="T73" s="112"/>
      <c r="U73" s="112"/>
      <c r="V73" s="113"/>
      <c r="W73" s="111" t="str">
        <f>ROUND((X69-W69+Z69-Y69+X71-W71+Z71-Y71)*24,2)&amp;" / "&amp;ROUND((X72-W72+Z72-Y72)*24,2)</f>
        <v>0 / 0</v>
      </c>
      <c r="X73" s="112"/>
      <c r="Y73" s="112"/>
      <c r="Z73" s="113"/>
      <c r="AA73" s="111" t="str">
        <f>ROUND((AB69-AA69+AD69-AC69+AB71-AA71+AD71-AC71)*24,2)&amp;" / "&amp;ROUND((AB72-AA72+AD72-AC72)*24,2)</f>
        <v>0 / 0</v>
      </c>
      <c r="AB73" s="112"/>
      <c r="AC73" s="112"/>
      <c r="AD73" s="113"/>
      <c r="AE73" s="111" t="str">
        <f>ROUND((AF69-AE69+AH69-AG69+AF71-AE71+AH71-AG71)*24,2)&amp;" / "&amp;ROUND((AF72-AE72+AH72-AG72)*24,2)</f>
        <v>0 / 0</v>
      </c>
      <c r="AF73" s="112"/>
      <c r="AG73" s="112"/>
      <c r="AH73" s="113"/>
      <c r="AI73" s="111" t="str">
        <f>ROUND((AJ69-AI69+AL69-AK69+AJ71-AI71+AL71-AK71)*24,2)&amp;" / "&amp;ROUND((AJ72-AI72+AL72-AK72)*24,2)</f>
        <v>0 / 0</v>
      </c>
      <c r="AJ73" s="112"/>
      <c r="AK73" s="112"/>
      <c r="AL73" s="113"/>
      <c r="AM73" s="111" t="str">
        <f>ROUND((AN69-AM69+AP69-AO69+AN71-AM71+AP71-AO71)*24,2)&amp;" / "&amp;ROUND((AN72-AM72+AP72-AO72)*24,2)</f>
        <v>0 / 0</v>
      </c>
      <c r="AN73" s="112"/>
      <c r="AO73" s="112"/>
      <c r="AP73" s="113"/>
      <c r="AQ73" s="111" t="str">
        <f>ROUND((AR69-AQ69+AT69-AS69+AR71-AQ71+AT71-AS71)*24,2)&amp;" / "&amp;ROUND((AR72-AQ72+AT72-AS72)*24,2)</f>
        <v>0 / 0</v>
      </c>
      <c r="AR73" s="112"/>
      <c r="AS73" s="112"/>
      <c r="AT73" s="113"/>
      <c r="AU73" s="111" t="str">
        <f>ROUND((AV69-AU69+AX69-AW69+AV71-AU71+AX71-AW71)*24,2)&amp;" / "&amp;ROUND((AV72-AU72+AX72-AW72)*24,2)</f>
        <v>0 / 0</v>
      </c>
      <c r="AV73" s="112"/>
      <c r="AW73" s="112"/>
      <c r="AX73" s="113"/>
      <c r="AY73" s="111" t="str">
        <f>ROUND((AZ69-AY69+BB69-BA69+AZ71-AY71+BB71-BA71)*24,2)&amp;" / "&amp;ROUND((AZ72-AY72+BB72-BA72)*24,2)</f>
        <v>0 / 0</v>
      </c>
      <c r="AZ73" s="112"/>
      <c r="BA73" s="112"/>
      <c r="BB73" s="113"/>
      <c r="BC73" s="111" t="str">
        <f>ROUND((BD69-BC69+BF69-BE69+BD71-BC71+BF71-BE71)*24,2)&amp;" / "&amp;ROUND((BD72-BC72+BF72-BE72)*24,2)</f>
        <v>0 / 0</v>
      </c>
      <c r="BD73" s="112"/>
      <c r="BE73" s="112"/>
      <c r="BF73" s="113"/>
      <c r="BG73" s="30"/>
      <c r="BH73" s="53"/>
      <c r="BI73" s="65"/>
      <c r="BJ73" s="53"/>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c r="GG73" s="54"/>
      <c r="GH73" s="54"/>
      <c r="GI73" s="54"/>
      <c r="GJ73" s="54"/>
      <c r="GK73" s="54"/>
      <c r="GL73" s="54"/>
      <c r="GM73" s="54"/>
      <c r="GN73" s="54"/>
      <c r="GO73" s="54"/>
      <c r="GP73" s="54"/>
      <c r="GQ73" s="54"/>
      <c r="GR73" s="54"/>
      <c r="GS73" s="54"/>
      <c r="GT73" s="54"/>
      <c r="GU73" s="54"/>
      <c r="GV73" s="54"/>
      <c r="GW73" s="54"/>
      <c r="GX73" s="54"/>
      <c r="GY73" s="54"/>
      <c r="GZ73" s="54"/>
      <c r="HA73" s="54"/>
      <c r="HB73" s="54"/>
      <c r="HC73" s="54"/>
      <c r="HD73" s="54"/>
      <c r="HE73" s="54"/>
      <c r="HF73" s="54"/>
      <c r="HG73" s="54"/>
      <c r="HH73" s="54"/>
      <c r="HI73" s="54"/>
      <c r="HJ73" s="54"/>
      <c r="HK73" s="54"/>
      <c r="HL73" s="54"/>
      <c r="HM73" s="54"/>
      <c r="HN73" s="54"/>
      <c r="HO73" s="54"/>
      <c r="HP73" s="54"/>
      <c r="HQ73" s="54"/>
      <c r="HR73" s="54"/>
      <c r="HS73" s="54"/>
      <c r="HT73" s="54"/>
      <c r="HU73" s="54"/>
      <c r="HV73" s="54"/>
      <c r="HW73" s="54"/>
      <c r="HX73" s="54"/>
      <c r="HY73" s="54"/>
      <c r="HZ73" s="54"/>
      <c r="IA73" s="54"/>
      <c r="IB73" s="54"/>
      <c r="IC73" s="54"/>
      <c r="ID73" s="54"/>
      <c r="IE73" s="54"/>
      <c r="IF73" s="54"/>
      <c r="IG73" s="54"/>
      <c r="IH73" s="54"/>
      <c r="II73" s="54"/>
      <c r="IJ73" s="54"/>
      <c r="IK73" s="54"/>
      <c r="IL73" s="54"/>
      <c r="IM73" s="54"/>
      <c r="IN73" s="54"/>
      <c r="IO73" s="54"/>
      <c r="IP73" s="54"/>
      <c r="IQ73" s="54"/>
      <c r="IR73" s="54"/>
      <c r="IS73" s="54"/>
      <c r="IT73" s="54"/>
      <c r="IU73" s="54"/>
    </row>
    <row r="74" spans="1:255" s="55" customFormat="1" x14ac:dyDescent="0.2">
      <c r="A74" s="114" t="s">
        <v>18</v>
      </c>
      <c r="B74" s="115"/>
      <c r="C74" s="40"/>
      <c r="D74" s="20"/>
      <c r="E74" s="20"/>
      <c r="F74" s="41"/>
      <c r="G74" s="40"/>
      <c r="H74" s="20"/>
      <c r="I74" s="20"/>
      <c r="J74" s="41"/>
      <c r="K74" s="40"/>
      <c r="L74" s="20"/>
      <c r="M74" s="20"/>
      <c r="N74" s="41"/>
      <c r="O74" s="40"/>
      <c r="P74" s="20"/>
      <c r="Q74" s="20"/>
      <c r="R74" s="41"/>
      <c r="S74" s="40"/>
      <c r="T74" s="20"/>
      <c r="U74" s="20"/>
      <c r="V74" s="41"/>
      <c r="W74" s="40"/>
      <c r="X74" s="20"/>
      <c r="Y74" s="20"/>
      <c r="Z74" s="41"/>
      <c r="AA74" s="40"/>
      <c r="AB74" s="20"/>
      <c r="AC74" s="20"/>
      <c r="AD74" s="41"/>
      <c r="AE74" s="40"/>
      <c r="AF74" s="20"/>
      <c r="AG74" s="20"/>
      <c r="AH74" s="41"/>
      <c r="AI74" s="40"/>
      <c r="AJ74" s="20"/>
      <c r="AK74" s="20"/>
      <c r="AL74" s="41"/>
      <c r="AM74" s="40"/>
      <c r="AN74" s="20"/>
      <c r="AO74" s="20"/>
      <c r="AP74" s="41"/>
      <c r="AQ74" s="40"/>
      <c r="AR74" s="20"/>
      <c r="AS74" s="20"/>
      <c r="AT74" s="41"/>
      <c r="AU74" s="40"/>
      <c r="AV74" s="20"/>
      <c r="AW74" s="20"/>
      <c r="AX74" s="41"/>
      <c r="AY74" s="40"/>
      <c r="AZ74" s="20"/>
      <c r="BA74" s="20"/>
      <c r="BB74" s="41"/>
      <c r="BC74" s="40"/>
      <c r="BD74" s="20"/>
      <c r="BE74" s="20"/>
      <c r="BF74" s="41"/>
      <c r="BG74" s="21">
        <f>(SUMIF(C68:BF68,"=do",C74:BF74)-SUMIF(C68:BF68,"=od",C74:BF74))*24</f>
        <v>0</v>
      </c>
      <c r="BH74" s="53"/>
      <c r="BI74" s="56"/>
      <c r="BJ74" s="53"/>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c r="HL74" s="54"/>
      <c r="HM74" s="54"/>
      <c r="HN74" s="54"/>
      <c r="HO74" s="54"/>
      <c r="HP74" s="54"/>
      <c r="HQ74" s="54"/>
      <c r="HR74" s="54"/>
      <c r="HS74" s="54"/>
      <c r="HT74" s="54"/>
      <c r="HU74" s="54"/>
      <c r="HV74" s="54"/>
      <c r="HW74" s="54"/>
      <c r="HX74" s="54"/>
      <c r="HY74" s="54"/>
      <c r="HZ74" s="54"/>
      <c r="IA74" s="54"/>
      <c r="IB74" s="54"/>
      <c r="IC74" s="54"/>
      <c r="ID74" s="54"/>
      <c r="IE74" s="54"/>
      <c r="IF74" s="54"/>
      <c r="IG74" s="54"/>
      <c r="IH74" s="54"/>
      <c r="II74" s="54"/>
      <c r="IJ74" s="54"/>
      <c r="IK74" s="54"/>
      <c r="IL74" s="54"/>
      <c r="IM74" s="54"/>
      <c r="IN74" s="54"/>
      <c r="IO74" s="54"/>
      <c r="IP74" s="54"/>
      <c r="IQ74" s="54"/>
      <c r="IR74" s="54"/>
      <c r="IS74" s="54"/>
      <c r="IT74" s="54"/>
      <c r="IU74" s="54"/>
    </row>
    <row r="75" spans="1:255" s="55" customFormat="1" ht="13.5" thickBot="1" x14ac:dyDescent="0.25">
      <c r="A75" s="150" t="s">
        <v>25</v>
      </c>
      <c r="B75" s="151"/>
      <c r="C75" s="152"/>
      <c r="D75" s="153"/>
      <c r="E75" s="153"/>
      <c r="F75" s="154"/>
      <c r="G75" s="152"/>
      <c r="H75" s="153"/>
      <c r="I75" s="153"/>
      <c r="J75" s="154"/>
      <c r="K75" s="152"/>
      <c r="L75" s="153"/>
      <c r="M75" s="153"/>
      <c r="N75" s="154"/>
      <c r="O75" s="152"/>
      <c r="P75" s="153"/>
      <c r="Q75" s="153"/>
      <c r="R75" s="154"/>
      <c r="S75" s="152"/>
      <c r="T75" s="153"/>
      <c r="U75" s="153"/>
      <c r="V75" s="154"/>
      <c r="W75" s="152"/>
      <c r="X75" s="153"/>
      <c r="Y75" s="153"/>
      <c r="Z75" s="154"/>
      <c r="AA75" s="152"/>
      <c r="AB75" s="153"/>
      <c r="AC75" s="153"/>
      <c r="AD75" s="154"/>
      <c r="AE75" s="152"/>
      <c r="AF75" s="153"/>
      <c r="AG75" s="153"/>
      <c r="AH75" s="154"/>
      <c r="AI75" s="152"/>
      <c r="AJ75" s="153"/>
      <c r="AK75" s="153"/>
      <c r="AL75" s="154"/>
      <c r="AM75" s="152"/>
      <c r="AN75" s="153"/>
      <c r="AO75" s="153"/>
      <c r="AP75" s="154"/>
      <c r="AQ75" s="152"/>
      <c r="AR75" s="153"/>
      <c r="AS75" s="153"/>
      <c r="AT75" s="154"/>
      <c r="AU75" s="152"/>
      <c r="AV75" s="153"/>
      <c r="AW75" s="153"/>
      <c r="AX75" s="154"/>
      <c r="AY75" s="152"/>
      <c r="AZ75" s="153"/>
      <c r="BA75" s="153"/>
      <c r="BB75" s="154"/>
      <c r="BC75" s="152"/>
      <c r="BD75" s="153"/>
      <c r="BE75" s="153"/>
      <c r="BF75" s="154"/>
      <c r="BG75" s="77">
        <f>SUM(C75:BC75)</f>
        <v>0</v>
      </c>
      <c r="BH75" s="53"/>
      <c r="BI75" s="56"/>
      <c r="BJ75" s="53"/>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c r="EO75" s="54"/>
      <c r="EP75" s="54"/>
      <c r="EQ75" s="54"/>
      <c r="ER75" s="54"/>
      <c r="ES75" s="54"/>
      <c r="ET75" s="54"/>
      <c r="EU75" s="54"/>
      <c r="EV75" s="54"/>
      <c r="EW75" s="54"/>
      <c r="EX75" s="54"/>
      <c r="EY75" s="54"/>
      <c r="EZ75" s="54"/>
      <c r="FA75" s="54"/>
      <c r="FB75" s="54"/>
      <c r="FC75" s="54"/>
      <c r="FD75" s="54"/>
      <c r="FE75" s="54"/>
      <c r="FF75" s="54"/>
      <c r="FG75" s="54"/>
      <c r="FH75" s="54"/>
      <c r="FI75" s="54"/>
      <c r="FJ75" s="54"/>
      <c r="FK75" s="54"/>
      <c r="FL75" s="54"/>
      <c r="FM75" s="54"/>
      <c r="FN75" s="54"/>
      <c r="FO75" s="54"/>
      <c r="FP75" s="54"/>
      <c r="FQ75" s="54"/>
      <c r="FR75" s="54"/>
      <c r="FS75" s="54"/>
      <c r="FT75" s="54"/>
      <c r="FU75" s="54"/>
      <c r="FV75" s="54"/>
      <c r="FW75" s="54"/>
      <c r="FX75" s="54"/>
      <c r="FY75" s="54"/>
      <c r="FZ75" s="54"/>
      <c r="GA75" s="54"/>
      <c r="GB75" s="54"/>
      <c r="GC75" s="54"/>
      <c r="GD75" s="54"/>
      <c r="GE75" s="54"/>
      <c r="GF75" s="54"/>
      <c r="GG75" s="54"/>
      <c r="GH75" s="54"/>
      <c r="GI75" s="54"/>
      <c r="GJ75" s="54"/>
      <c r="GK75" s="54"/>
      <c r="GL75" s="54"/>
      <c r="GM75" s="54"/>
      <c r="GN75" s="54"/>
      <c r="GO75" s="54"/>
      <c r="GP75" s="54"/>
      <c r="GQ75" s="54"/>
      <c r="GR75" s="54"/>
      <c r="GS75" s="54"/>
      <c r="GT75" s="54"/>
      <c r="GU75" s="54"/>
      <c r="GV75" s="54"/>
      <c r="GW75" s="54"/>
      <c r="GX75" s="54"/>
      <c r="GY75" s="54"/>
      <c r="GZ75" s="54"/>
      <c r="HA75" s="54"/>
      <c r="HB75" s="54"/>
      <c r="HC75" s="54"/>
      <c r="HD75" s="54"/>
      <c r="HE75" s="54"/>
      <c r="HF75" s="54"/>
      <c r="HG75" s="54"/>
      <c r="HH75" s="54"/>
      <c r="HI75" s="54"/>
      <c r="HJ75" s="54"/>
      <c r="HK75" s="54"/>
      <c r="HL75" s="54"/>
      <c r="HM75" s="54"/>
      <c r="HN75" s="54"/>
      <c r="HO75" s="54"/>
      <c r="HP75" s="54"/>
      <c r="HQ75" s="54"/>
      <c r="HR75" s="54"/>
      <c r="HS75" s="54"/>
      <c r="HT75" s="54"/>
      <c r="HU75" s="54"/>
      <c r="HV75" s="54"/>
      <c r="HW75" s="54"/>
      <c r="HX75" s="54"/>
      <c r="HY75" s="54"/>
      <c r="HZ75" s="54"/>
      <c r="IA75" s="54"/>
      <c r="IB75" s="54"/>
      <c r="IC75" s="54"/>
      <c r="ID75" s="54"/>
      <c r="IE75" s="54"/>
      <c r="IF75" s="54"/>
      <c r="IG75" s="54"/>
      <c r="IH75" s="54"/>
      <c r="II75" s="54"/>
      <c r="IJ75" s="54"/>
      <c r="IK75" s="54"/>
      <c r="IL75" s="54"/>
      <c r="IM75" s="54"/>
      <c r="IN75" s="54"/>
      <c r="IO75" s="54"/>
      <c r="IP75" s="54"/>
      <c r="IQ75" s="54"/>
      <c r="IR75" s="54"/>
      <c r="IS75" s="54"/>
      <c r="IT75" s="54"/>
      <c r="IU75" s="54"/>
    </row>
    <row r="76" spans="1:255" s="68" customFormat="1" ht="13.5" hidden="1" thickTop="1" x14ac:dyDescent="0.2">
      <c r="A76" s="99" t="s">
        <v>20</v>
      </c>
      <c r="B76" s="100"/>
      <c r="C76" s="87">
        <f>IF(C$6="",0,IF(WEEKDAY(C$6-1)&lt;6,(D69-C69+F69-E69)*24,0))</f>
        <v>0</v>
      </c>
      <c r="D76" s="88">
        <f>C76</f>
        <v>0</v>
      </c>
      <c r="E76" s="88">
        <f>C76</f>
        <v>0</v>
      </c>
      <c r="F76" s="89">
        <f>C76</f>
        <v>0</v>
      </c>
      <c r="G76" s="87">
        <f>IF(G$6="",0,IF(WEEKDAY(G$6-1)&lt;6,(H69-G69+J69-I69)*24,0))</f>
        <v>0</v>
      </c>
      <c r="H76" s="88">
        <f>G76</f>
        <v>0</v>
      </c>
      <c r="I76" s="88">
        <f>G76</f>
        <v>0</v>
      </c>
      <c r="J76" s="89">
        <f>G76</f>
        <v>0</v>
      </c>
      <c r="K76" s="87">
        <f>IF(K$6="",0,IF(WEEKDAY(K$6-1)&lt;6,(L69-K69+N69-M69)*24,0))</f>
        <v>0</v>
      </c>
      <c r="L76" s="88">
        <f>K76</f>
        <v>0</v>
      </c>
      <c r="M76" s="88">
        <f>K76</f>
        <v>0</v>
      </c>
      <c r="N76" s="89">
        <f>K76</f>
        <v>0</v>
      </c>
      <c r="O76" s="87">
        <f>IF(O$6="",0,IF(WEEKDAY(O$6-1)&lt;6,(P69-O69+R69-Q69)*24,0))</f>
        <v>0</v>
      </c>
      <c r="P76" s="88">
        <f>O76</f>
        <v>0</v>
      </c>
      <c r="Q76" s="88">
        <f>O76</f>
        <v>0</v>
      </c>
      <c r="R76" s="89">
        <f>O76</f>
        <v>0</v>
      </c>
      <c r="S76" s="87">
        <f>IF(S$6="",0,IF(WEEKDAY(S$6-1)&lt;6,(T69-S69+V69-U69)*24,0))</f>
        <v>0</v>
      </c>
      <c r="T76" s="88">
        <f>S76</f>
        <v>0</v>
      </c>
      <c r="U76" s="88">
        <f>S76</f>
        <v>0</v>
      </c>
      <c r="V76" s="89">
        <f>S76</f>
        <v>0</v>
      </c>
      <c r="W76" s="87">
        <f>IF(W$6="",0,IF(WEEKDAY(W$6-1)&lt;6,(X69-W69+Z69-Y69)*24,0))</f>
        <v>0</v>
      </c>
      <c r="X76" s="88">
        <f>W76</f>
        <v>0</v>
      </c>
      <c r="Y76" s="88">
        <f>W76</f>
        <v>0</v>
      </c>
      <c r="Z76" s="89">
        <f>W76</f>
        <v>0</v>
      </c>
      <c r="AA76" s="87">
        <f>IF(AA$6="",0,IF(WEEKDAY(AA$6-1)&lt;6,(AB69-AA69+AD69-AC69)*24,0))</f>
        <v>0</v>
      </c>
      <c r="AB76" s="88">
        <f>AA76</f>
        <v>0</v>
      </c>
      <c r="AC76" s="88">
        <f>AA76</f>
        <v>0</v>
      </c>
      <c r="AD76" s="89">
        <f>AA76</f>
        <v>0</v>
      </c>
      <c r="AE76" s="87">
        <f>IF(AE$6="",0,IF(WEEKDAY(AE$6-1)&lt;6,(AF69-AE69+AH69-AG69)*24,0))</f>
        <v>0</v>
      </c>
      <c r="AF76" s="88">
        <f>AE76</f>
        <v>0</v>
      </c>
      <c r="AG76" s="88">
        <f>AE76</f>
        <v>0</v>
      </c>
      <c r="AH76" s="89">
        <f>AE76</f>
        <v>0</v>
      </c>
      <c r="AI76" s="87">
        <f>IF(AI$6="",0,IF(WEEKDAY(AI$6-1)&lt;6,(AJ69-AI69+AL69-AK69)*24,0))</f>
        <v>0</v>
      </c>
      <c r="AJ76" s="88">
        <f>AI76</f>
        <v>0</v>
      </c>
      <c r="AK76" s="88">
        <f>AI76</f>
        <v>0</v>
      </c>
      <c r="AL76" s="89">
        <f>AI76</f>
        <v>0</v>
      </c>
      <c r="AM76" s="87">
        <f>IF(AM$6="",0,IF(WEEKDAY(AM$6-1)&lt;6,(AN69-AM69+AP69-AO69)*24,0))</f>
        <v>0</v>
      </c>
      <c r="AN76" s="88">
        <f>AM76</f>
        <v>0</v>
      </c>
      <c r="AO76" s="88">
        <f>AM76</f>
        <v>0</v>
      </c>
      <c r="AP76" s="89">
        <f>AM76</f>
        <v>0</v>
      </c>
      <c r="AQ76" s="87">
        <f>IF(AQ$6="",0,IF(WEEKDAY(AQ$6-1)&lt;6,(AR69-AQ69+AT69-AS69)*24,0))</f>
        <v>0</v>
      </c>
      <c r="AR76" s="88">
        <f>AQ76</f>
        <v>0</v>
      </c>
      <c r="AS76" s="88">
        <f>AQ76</f>
        <v>0</v>
      </c>
      <c r="AT76" s="89">
        <f>AQ76</f>
        <v>0</v>
      </c>
      <c r="AU76" s="87">
        <f>IF(AU$6="",0,IF(WEEKDAY(AU$6-1)&lt;6,(AV69-AU69+AX69-AW69)*24,0))</f>
        <v>0</v>
      </c>
      <c r="AV76" s="88">
        <f>AU76</f>
        <v>0</v>
      </c>
      <c r="AW76" s="88">
        <f>AU76</f>
        <v>0</v>
      </c>
      <c r="AX76" s="89">
        <f>AU76</f>
        <v>0</v>
      </c>
      <c r="AY76" s="87">
        <f>IF(AY$6="",0,IF(WEEKDAY(AY$6-1)&lt;6,(AZ69-AY69+BB69-BA69)*24,0))</f>
        <v>0</v>
      </c>
      <c r="AZ76" s="88">
        <f>AY76</f>
        <v>0</v>
      </c>
      <c r="BA76" s="88">
        <f>AY76</f>
        <v>0</v>
      </c>
      <c r="BB76" s="89">
        <f>AY76</f>
        <v>0</v>
      </c>
      <c r="BC76" s="87">
        <f>IF(BC$6="",0,IF(WEEKDAY(BC$6-1)&lt;6,(BD69-BC69+BF69-BE69)*24,0))</f>
        <v>0</v>
      </c>
      <c r="BD76" s="88">
        <f>BC76</f>
        <v>0</v>
      </c>
      <c r="BE76" s="88">
        <f>BC76</f>
        <v>0</v>
      </c>
      <c r="BF76" s="89">
        <f>BC76</f>
        <v>0</v>
      </c>
      <c r="BG76" s="93">
        <f>ROUND(C76+G76+K76+O76+S76+W76+AA76+AE76+AI76+AM76+AQ76+AU76+AY76+BC76,2)</f>
        <v>0</v>
      </c>
      <c r="BH76" s="57"/>
      <c r="BI76" s="57"/>
      <c r="BJ76" s="57"/>
      <c r="BK76" s="66"/>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7"/>
      <c r="GF76" s="67"/>
      <c r="GG76" s="67"/>
      <c r="GH76" s="67"/>
      <c r="GI76" s="67"/>
      <c r="GJ76" s="67"/>
      <c r="GK76" s="67"/>
      <c r="GL76" s="67"/>
      <c r="GM76" s="67"/>
      <c r="GN76" s="67"/>
      <c r="GO76" s="67"/>
      <c r="GP76" s="67"/>
      <c r="GQ76" s="67"/>
      <c r="GR76" s="67"/>
      <c r="GS76" s="67"/>
      <c r="GT76" s="67"/>
      <c r="GU76" s="67"/>
      <c r="GV76" s="67"/>
      <c r="GW76" s="67"/>
      <c r="GX76" s="67"/>
      <c r="GY76" s="67"/>
      <c r="GZ76" s="67"/>
      <c r="HA76" s="67"/>
      <c r="HB76" s="67"/>
      <c r="HC76" s="67"/>
      <c r="HD76" s="67"/>
      <c r="HE76" s="67"/>
      <c r="HF76" s="67"/>
      <c r="HG76" s="67"/>
      <c r="HH76" s="67"/>
      <c r="HI76" s="67"/>
      <c r="HJ76" s="67"/>
      <c r="HK76" s="67"/>
      <c r="HL76" s="67"/>
      <c r="HM76" s="67"/>
      <c r="HN76" s="67"/>
      <c r="HO76" s="67"/>
      <c r="HP76" s="67"/>
      <c r="HQ76" s="67"/>
      <c r="HR76" s="67"/>
      <c r="HS76" s="67"/>
      <c r="HT76" s="67"/>
      <c r="HU76" s="67"/>
      <c r="HV76" s="67"/>
      <c r="HW76" s="67"/>
      <c r="HX76" s="67"/>
      <c r="HY76" s="67"/>
      <c r="HZ76" s="67"/>
      <c r="IA76" s="67"/>
      <c r="IB76" s="67"/>
      <c r="IC76" s="67"/>
      <c r="ID76" s="67"/>
      <c r="IE76" s="67"/>
      <c r="IF76" s="67"/>
      <c r="IG76" s="67"/>
      <c r="IH76" s="67"/>
      <c r="II76" s="67"/>
      <c r="IJ76" s="67"/>
      <c r="IK76" s="67"/>
      <c r="IL76" s="67"/>
      <c r="IM76" s="67"/>
      <c r="IN76" s="67"/>
      <c r="IO76" s="67"/>
      <c r="IP76" s="67"/>
      <c r="IQ76" s="67"/>
      <c r="IR76" s="67"/>
      <c r="IS76" s="67"/>
    </row>
    <row r="77" spans="1:255" s="64" customFormat="1" hidden="1" x14ac:dyDescent="0.2">
      <c r="A77" s="131" t="s">
        <v>21</v>
      </c>
      <c r="B77" s="132"/>
      <c r="C77" s="78">
        <f>IF(C$6="",0,IF(WEEKDAY(C$6-1)&gt;5,(D69-C69+F69-E69)*24,0))</f>
        <v>0</v>
      </c>
      <c r="D77" s="79">
        <f t="shared" ref="D77:D79" si="275">C77</f>
        <v>0</v>
      </c>
      <c r="E77" s="79">
        <f t="shared" ref="E77:E79" si="276">C77</f>
        <v>0</v>
      </c>
      <c r="F77" s="80">
        <f t="shared" ref="F77:F79" si="277">C77</f>
        <v>0</v>
      </c>
      <c r="G77" s="78">
        <f>IF(G$6="",0,IF(WEEKDAY(G$6-1)&gt;5,(H69-G69+J69-I69)*24,0))</f>
        <v>0</v>
      </c>
      <c r="H77" s="79">
        <f t="shared" ref="H77:H79" si="278">G77</f>
        <v>0</v>
      </c>
      <c r="I77" s="79">
        <f t="shared" ref="I77:I79" si="279">G77</f>
        <v>0</v>
      </c>
      <c r="J77" s="80">
        <f t="shared" ref="J77:J79" si="280">G77</f>
        <v>0</v>
      </c>
      <c r="K77" s="78">
        <f>IF(K$6="",0,IF(WEEKDAY(K$6-1)&gt;5,(L69-K69+N69-M69)*24,0))</f>
        <v>0</v>
      </c>
      <c r="L77" s="79">
        <f t="shared" ref="L77:L79" si="281">K77</f>
        <v>0</v>
      </c>
      <c r="M77" s="79">
        <f t="shared" ref="M77:M79" si="282">K77</f>
        <v>0</v>
      </c>
      <c r="N77" s="80">
        <f t="shared" ref="N77:N79" si="283">K77</f>
        <v>0</v>
      </c>
      <c r="O77" s="78">
        <f>IF(O$6="",0,IF(WEEKDAY(O$6-1)&gt;5,(P69-O69+R69-Q69)*24,0))</f>
        <v>0</v>
      </c>
      <c r="P77" s="79">
        <f t="shared" ref="P77:P79" si="284">O77</f>
        <v>0</v>
      </c>
      <c r="Q77" s="79">
        <f t="shared" ref="Q77:Q79" si="285">O77</f>
        <v>0</v>
      </c>
      <c r="R77" s="80">
        <f t="shared" ref="R77:R79" si="286">O77</f>
        <v>0</v>
      </c>
      <c r="S77" s="78">
        <f>IF(S$6="",0,IF(WEEKDAY(S$6-1)&gt;5,(T69-S69+V69-U69)*24,0))</f>
        <v>0</v>
      </c>
      <c r="T77" s="79">
        <f t="shared" ref="T77:T79" si="287">S77</f>
        <v>0</v>
      </c>
      <c r="U77" s="79">
        <f t="shared" ref="U77:U79" si="288">S77</f>
        <v>0</v>
      </c>
      <c r="V77" s="80">
        <f t="shared" ref="V77:V79" si="289">S77</f>
        <v>0</v>
      </c>
      <c r="W77" s="78">
        <f>IF(W$6="",0,IF(WEEKDAY(W$6-1)&gt;5,(X69-W69+Z69-Y69)*24,0))</f>
        <v>0</v>
      </c>
      <c r="X77" s="79">
        <f t="shared" ref="X77:X79" si="290">W77</f>
        <v>0</v>
      </c>
      <c r="Y77" s="79">
        <f t="shared" ref="Y77:Y79" si="291">W77</f>
        <v>0</v>
      </c>
      <c r="Z77" s="80">
        <f t="shared" ref="Z77:Z79" si="292">W77</f>
        <v>0</v>
      </c>
      <c r="AA77" s="78">
        <f>IF(AA$6="",0,IF(WEEKDAY(AA$6-1)&gt;5,(AB69-AA69+AD69-AC69)*24,0))</f>
        <v>0</v>
      </c>
      <c r="AB77" s="79">
        <f t="shared" ref="AB77:AB79" si="293">AA77</f>
        <v>0</v>
      </c>
      <c r="AC77" s="79">
        <f t="shared" ref="AC77:AC79" si="294">AA77</f>
        <v>0</v>
      </c>
      <c r="AD77" s="80">
        <f t="shared" ref="AD77:AD79" si="295">AA77</f>
        <v>0</v>
      </c>
      <c r="AE77" s="78">
        <f>IF(AE$6="",0,IF(WEEKDAY(AE$6-1)&gt;5,(AF69-AE69+AH69-AG69)*24,0))</f>
        <v>0</v>
      </c>
      <c r="AF77" s="79">
        <f t="shared" ref="AF77:AF79" si="296">AE77</f>
        <v>0</v>
      </c>
      <c r="AG77" s="79">
        <f t="shared" ref="AG77:AG79" si="297">AE77</f>
        <v>0</v>
      </c>
      <c r="AH77" s="80">
        <f t="shared" ref="AH77:AH79" si="298">AE77</f>
        <v>0</v>
      </c>
      <c r="AI77" s="78">
        <f>IF(AI$6="",0,IF(WEEKDAY(AI$6-1)&gt;5,(AJ69-AI69+AL69-AK69)*24,0))</f>
        <v>0</v>
      </c>
      <c r="AJ77" s="79">
        <f t="shared" ref="AJ77:AJ79" si="299">AI77</f>
        <v>0</v>
      </c>
      <c r="AK77" s="79">
        <f t="shared" ref="AK77:AK79" si="300">AI77</f>
        <v>0</v>
      </c>
      <c r="AL77" s="80">
        <f t="shared" ref="AL77:AL79" si="301">AI77</f>
        <v>0</v>
      </c>
      <c r="AM77" s="78">
        <f>IF(AM$6="",0,IF(WEEKDAY(AM$6-1)&gt;5,(AN69-AM69+AP69-AO69)*24,0))</f>
        <v>0</v>
      </c>
      <c r="AN77" s="79">
        <f t="shared" ref="AN77:AN79" si="302">AM77</f>
        <v>0</v>
      </c>
      <c r="AO77" s="79">
        <f t="shared" ref="AO77:AO79" si="303">AM77</f>
        <v>0</v>
      </c>
      <c r="AP77" s="80">
        <f t="shared" ref="AP77:AP79" si="304">AM77</f>
        <v>0</v>
      </c>
      <c r="AQ77" s="78">
        <f>IF(AQ$6="",0,IF(WEEKDAY(AQ$6-1)&gt;5,(AR69-AQ69+AT69-AS69)*24,0))</f>
        <v>0</v>
      </c>
      <c r="AR77" s="79">
        <f t="shared" ref="AR77:AR79" si="305">AQ77</f>
        <v>0</v>
      </c>
      <c r="AS77" s="79">
        <f t="shared" ref="AS77:AS79" si="306">AQ77</f>
        <v>0</v>
      </c>
      <c r="AT77" s="80">
        <f t="shared" ref="AT77:AT79" si="307">AQ77</f>
        <v>0</v>
      </c>
      <c r="AU77" s="78">
        <f>IF(AU$6="",0,IF(WEEKDAY(AU$6-1)&gt;5,(AV69-AU69+AX69-AW69)*24,0))</f>
        <v>0</v>
      </c>
      <c r="AV77" s="79">
        <f t="shared" ref="AV77:AV79" si="308">AU77</f>
        <v>0</v>
      </c>
      <c r="AW77" s="79">
        <f t="shared" ref="AW77:AW79" si="309">AU77</f>
        <v>0</v>
      </c>
      <c r="AX77" s="80">
        <f t="shared" ref="AX77:AX79" si="310">AU77</f>
        <v>0</v>
      </c>
      <c r="AY77" s="78">
        <f>IF(AY$6="",0,IF(WEEKDAY(AY$6-1)&gt;5,(AZ69-AY69+BB69-BA69)*24,0))</f>
        <v>0</v>
      </c>
      <c r="AZ77" s="79">
        <f t="shared" ref="AZ77:AZ79" si="311">AY77</f>
        <v>0</v>
      </c>
      <c r="BA77" s="79">
        <f t="shared" ref="BA77:BA79" si="312">AY77</f>
        <v>0</v>
      </c>
      <c r="BB77" s="80">
        <f t="shared" ref="BB77:BB79" si="313">AY77</f>
        <v>0</v>
      </c>
      <c r="BC77" s="78">
        <f>IF(BC$6="",0,IF(WEEKDAY(BC$6-1)&gt;5,(BD69-BC69+BF69-BE69)*24,0))</f>
        <v>0</v>
      </c>
      <c r="BD77" s="79">
        <f t="shared" ref="BD77:BD79" si="314">BC77</f>
        <v>0</v>
      </c>
      <c r="BE77" s="79">
        <f t="shared" ref="BE77:BE79" si="315">BC77</f>
        <v>0</v>
      </c>
      <c r="BF77" s="80">
        <f t="shared" ref="BF77:BF79" si="316">BC77</f>
        <v>0</v>
      </c>
      <c r="BG77" s="95">
        <f>ROUND(C77+G77+K77+O77+S77+W77+AA77+AE77+AI77+AM77+AQ77+AU77+AY77+BC77,2)</f>
        <v>0</v>
      </c>
      <c r="BH77" s="57"/>
      <c r="BI77" s="57"/>
      <c r="BJ77" s="57"/>
      <c r="BK77" s="62"/>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row>
    <row r="78" spans="1:255" s="64" customFormat="1" hidden="1" x14ac:dyDescent="0.2">
      <c r="A78" s="131" t="s">
        <v>22</v>
      </c>
      <c r="B78" s="132"/>
      <c r="C78" s="78">
        <f>IF(C$6="",0,IF(WEEKDAY(C$6-1)&lt;6,(D71-C71+F71-E71)*24,0))</f>
        <v>0</v>
      </c>
      <c r="D78" s="79">
        <f t="shared" si="275"/>
        <v>0</v>
      </c>
      <c r="E78" s="79">
        <f t="shared" si="276"/>
        <v>0</v>
      </c>
      <c r="F78" s="80">
        <f t="shared" si="277"/>
        <v>0</v>
      </c>
      <c r="G78" s="78">
        <f>IF(G$6="",0,IF(WEEKDAY(G$6-1)&lt;6,(H71-G71+J71-I71)*24,0))</f>
        <v>0</v>
      </c>
      <c r="H78" s="79">
        <f t="shared" si="278"/>
        <v>0</v>
      </c>
      <c r="I78" s="79">
        <f t="shared" si="279"/>
        <v>0</v>
      </c>
      <c r="J78" s="80">
        <f t="shared" si="280"/>
        <v>0</v>
      </c>
      <c r="K78" s="78">
        <f>IF(K$6="",0,IF(WEEKDAY(K$6-1)&lt;6,(L71-K71+N71-M71)*24,0))</f>
        <v>0</v>
      </c>
      <c r="L78" s="79">
        <f t="shared" si="281"/>
        <v>0</v>
      </c>
      <c r="M78" s="79">
        <f t="shared" si="282"/>
        <v>0</v>
      </c>
      <c r="N78" s="80">
        <f t="shared" si="283"/>
        <v>0</v>
      </c>
      <c r="O78" s="78">
        <f>IF(O$6="",0,IF(WEEKDAY(O$6-1)&lt;6,(P71-O71+R71-Q71)*24,0))</f>
        <v>0</v>
      </c>
      <c r="P78" s="79">
        <f t="shared" si="284"/>
        <v>0</v>
      </c>
      <c r="Q78" s="79">
        <f t="shared" si="285"/>
        <v>0</v>
      </c>
      <c r="R78" s="80">
        <f t="shared" si="286"/>
        <v>0</v>
      </c>
      <c r="S78" s="78">
        <f>IF(S$6="",0,IF(WEEKDAY(S$6-1)&lt;6,(T71-S71+V71-U71)*24,0))</f>
        <v>0</v>
      </c>
      <c r="T78" s="79">
        <f t="shared" si="287"/>
        <v>0</v>
      </c>
      <c r="U78" s="79">
        <f t="shared" si="288"/>
        <v>0</v>
      </c>
      <c r="V78" s="80">
        <f t="shared" si="289"/>
        <v>0</v>
      </c>
      <c r="W78" s="78">
        <f>IF(W$6="",0,IF(WEEKDAY(W$6-1)&lt;6,(X71-W71+Z71-Y71)*24,0))</f>
        <v>0</v>
      </c>
      <c r="X78" s="79">
        <f t="shared" si="290"/>
        <v>0</v>
      </c>
      <c r="Y78" s="79">
        <f t="shared" si="291"/>
        <v>0</v>
      </c>
      <c r="Z78" s="80">
        <f t="shared" si="292"/>
        <v>0</v>
      </c>
      <c r="AA78" s="78">
        <f>IF(AA$6="",0,IF(WEEKDAY(AA$6-1)&lt;6,(AB71-AA71+AD71-AC71)*24,0))</f>
        <v>0</v>
      </c>
      <c r="AB78" s="79">
        <f t="shared" si="293"/>
        <v>0</v>
      </c>
      <c r="AC78" s="79">
        <f t="shared" si="294"/>
        <v>0</v>
      </c>
      <c r="AD78" s="80">
        <f t="shared" si="295"/>
        <v>0</v>
      </c>
      <c r="AE78" s="78">
        <f>IF(AE$6="",0,IF(WEEKDAY(AE$6-1)&lt;6,(AF71-AE71+AH71-AG71)*24,0))</f>
        <v>0</v>
      </c>
      <c r="AF78" s="79">
        <f t="shared" si="296"/>
        <v>0</v>
      </c>
      <c r="AG78" s="79">
        <f t="shared" si="297"/>
        <v>0</v>
      </c>
      <c r="AH78" s="80">
        <f t="shared" si="298"/>
        <v>0</v>
      </c>
      <c r="AI78" s="78">
        <f>IF(AI$6="",0,IF(WEEKDAY(AI$6-1)&lt;6,(AJ71-AI71+AL71-AK71)*24,0))</f>
        <v>0</v>
      </c>
      <c r="AJ78" s="79">
        <f t="shared" si="299"/>
        <v>0</v>
      </c>
      <c r="AK78" s="79">
        <f t="shared" si="300"/>
        <v>0</v>
      </c>
      <c r="AL78" s="80">
        <f t="shared" si="301"/>
        <v>0</v>
      </c>
      <c r="AM78" s="78">
        <f>IF(AM$6="",0,IF(WEEKDAY(AM$6-1)&lt;6,(AN71-AM71+AP71-AO71)*24,0))</f>
        <v>0</v>
      </c>
      <c r="AN78" s="79">
        <f t="shared" si="302"/>
        <v>0</v>
      </c>
      <c r="AO78" s="79">
        <f t="shared" si="303"/>
        <v>0</v>
      </c>
      <c r="AP78" s="80">
        <f t="shared" si="304"/>
        <v>0</v>
      </c>
      <c r="AQ78" s="78">
        <f>IF(AQ$6="",0,IF(WEEKDAY(AQ$6-1)&lt;6,(AR71-AQ71+AT71-AS71)*24,0))</f>
        <v>0</v>
      </c>
      <c r="AR78" s="79">
        <f t="shared" si="305"/>
        <v>0</v>
      </c>
      <c r="AS78" s="79">
        <f t="shared" si="306"/>
        <v>0</v>
      </c>
      <c r="AT78" s="80">
        <f t="shared" si="307"/>
        <v>0</v>
      </c>
      <c r="AU78" s="78">
        <f>IF(AU$6="",0,IF(WEEKDAY(AU$6-1)&lt;6,(AV71-AU71+AX71-AW71)*24,0))</f>
        <v>0</v>
      </c>
      <c r="AV78" s="79">
        <f t="shared" si="308"/>
        <v>0</v>
      </c>
      <c r="AW78" s="79">
        <f t="shared" si="309"/>
        <v>0</v>
      </c>
      <c r="AX78" s="80">
        <f t="shared" si="310"/>
        <v>0</v>
      </c>
      <c r="AY78" s="78">
        <f>IF(AY$6="",0,IF(WEEKDAY(AY$6-1)&lt;6,(AZ71-AY71+BB71-BA71)*24,0))</f>
        <v>0</v>
      </c>
      <c r="AZ78" s="79">
        <f t="shared" si="311"/>
        <v>0</v>
      </c>
      <c r="BA78" s="79">
        <f t="shared" si="312"/>
        <v>0</v>
      </c>
      <c r="BB78" s="80">
        <f t="shared" si="313"/>
        <v>0</v>
      </c>
      <c r="BC78" s="78">
        <f>IF(BC$6="",0,IF(WEEKDAY(BC$6-1)&lt;6,(BD71-BC71+BF71-BE71)*24,0))</f>
        <v>0</v>
      </c>
      <c r="BD78" s="79">
        <f t="shared" si="314"/>
        <v>0</v>
      </c>
      <c r="BE78" s="79">
        <f t="shared" si="315"/>
        <v>0</v>
      </c>
      <c r="BF78" s="80">
        <f t="shared" si="316"/>
        <v>0</v>
      </c>
      <c r="BG78" s="95">
        <f>ROUND(C78+G78+K78+O78+S78+W78+AA78+AE78+AI78+AM78+AQ78+AU78+AY78+BC78,2)</f>
        <v>0</v>
      </c>
      <c r="BH78" s="57"/>
      <c r="BI78" s="57"/>
      <c r="BJ78" s="57"/>
      <c r="BK78" s="62"/>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row>
    <row r="79" spans="1:255" s="64" customFormat="1" ht="13.5" hidden="1" thickBot="1" x14ac:dyDescent="0.25">
      <c r="A79" s="133" t="s">
        <v>23</v>
      </c>
      <c r="B79" s="134"/>
      <c r="C79" s="90">
        <f>IF(C$6="",0,IF(WEEKDAY(C$6-1)&gt;5,(D71-C71+F71-E71)*24,0))</f>
        <v>0</v>
      </c>
      <c r="D79" s="91">
        <f t="shared" si="275"/>
        <v>0</v>
      </c>
      <c r="E79" s="91">
        <f t="shared" si="276"/>
        <v>0</v>
      </c>
      <c r="F79" s="92">
        <f t="shared" si="277"/>
        <v>0</v>
      </c>
      <c r="G79" s="90">
        <f>IF(G$6="",0,IF(WEEKDAY(G$6-1)&gt;5,(H71-G71+J71-I71)*24,0))</f>
        <v>0</v>
      </c>
      <c r="H79" s="91">
        <f t="shared" si="278"/>
        <v>0</v>
      </c>
      <c r="I79" s="91">
        <f t="shared" si="279"/>
        <v>0</v>
      </c>
      <c r="J79" s="92">
        <f t="shared" si="280"/>
        <v>0</v>
      </c>
      <c r="K79" s="90">
        <f>IF(K$6="",0,IF(WEEKDAY(K$6-1)&gt;5,(L71-K71+N71-M71)*24,0))</f>
        <v>0</v>
      </c>
      <c r="L79" s="91">
        <f t="shared" si="281"/>
        <v>0</v>
      </c>
      <c r="M79" s="91">
        <f t="shared" si="282"/>
        <v>0</v>
      </c>
      <c r="N79" s="92">
        <f t="shared" si="283"/>
        <v>0</v>
      </c>
      <c r="O79" s="90">
        <f>IF(O$6="",0,IF(WEEKDAY(O$6-1)&gt;5,(P71-O71+R71-Q71)*24,0))</f>
        <v>0</v>
      </c>
      <c r="P79" s="91">
        <f t="shared" si="284"/>
        <v>0</v>
      </c>
      <c r="Q79" s="91">
        <f t="shared" si="285"/>
        <v>0</v>
      </c>
      <c r="R79" s="92">
        <f t="shared" si="286"/>
        <v>0</v>
      </c>
      <c r="S79" s="90">
        <f>IF(S$6="",0,IF(WEEKDAY(S$6-1)&gt;5,(T71-S71+V71-U71)*24,0))</f>
        <v>0</v>
      </c>
      <c r="T79" s="91">
        <f t="shared" si="287"/>
        <v>0</v>
      </c>
      <c r="U79" s="91">
        <f t="shared" si="288"/>
        <v>0</v>
      </c>
      <c r="V79" s="92">
        <f t="shared" si="289"/>
        <v>0</v>
      </c>
      <c r="W79" s="90">
        <f>IF(W$6="",0,IF(WEEKDAY(W$6-1)&gt;5,(X71-W71+Z71-Y71)*24,0))</f>
        <v>0</v>
      </c>
      <c r="X79" s="91">
        <f t="shared" si="290"/>
        <v>0</v>
      </c>
      <c r="Y79" s="91">
        <f t="shared" si="291"/>
        <v>0</v>
      </c>
      <c r="Z79" s="92">
        <f t="shared" si="292"/>
        <v>0</v>
      </c>
      <c r="AA79" s="90">
        <f>IF(AA$6="",0,IF(WEEKDAY(AA$6-1)&gt;5,(AB71-AA71+AD71-AC71)*24,0))</f>
        <v>0</v>
      </c>
      <c r="AB79" s="91">
        <f t="shared" si="293"/>
        <v>0</v>
      </c>
      <c r="AC79" s="91">
        <f t="shared" si="294"/>
        <v>0</v>
      </c>
      <c r="AD79" s="92">
        <f t="shared" si="295"/>
        <v>0</v>
      </c>
      <c r="AE79" s="90">
        <f>IF(AE$6="",0,IF(WEEKDAY(AE$6-1)&gt;5,(AF71-AE71+AH71-AG71)*24,0))</f>
        <v>0</v>
      </c>
      <c r="AF79" s="91">
        <f t="shared" si="296"/>
        <v>0</v>
      </c>
      <c r="AG79" s="91">
        <f t="shared" si="297"/>
        <v>0</v>
      </c>
      <c r="AH79" s="92">
        <f t="shared" si="298"/>
        <v>0</v>
      </c>
      <c r="AI79" s="90">
        <f>IF(AI$6="",0,IF(WEEKDAY(AI$6-1)&gt;5,(AJ71-AI71+AL71-AK71)*24,0))</f>
        <v>0</v>
      </c>
      <c r="AJ79" s="91">
        <f t="shared" si="299"/>
        <v>0</v>
      </c>
      <c r="AK79" s="91">
        <f t="shared" si="300"/>
        <v>0</v>
      </c>
      <c r="AL79" s="92">
        <f t="shared" si="301"/>
        <v>0</v>
      </c>
      <c r="AM79" s="90">
        <f>IF(AM$6="",0,IF(WEEKDAY(AM$6-1)&gt;5,(AN71-AM71+AP71-AO71)*24,0))</f>
        <v>0</v>
      </c>
      <c r="AN79" s="91">
        <f t="shared" si="302"/>
        <v>0</v>
      </c>
      <c r="AO79" s="91">
        <f t="shared" si="303"/>
        <v>0</v>
      </c>
      <c r="AP79" s="92">
        <f t="shared" si="304"/>
        <v>0</v>
      </c>
      <c r="AQ79" s="90">
        <f>IF(AQ$6="",0,IF(WEEKDAY(AQ$6-1)&gt;5,(AR71-AQ71+AT71-AS71)*24,0))</f>
        <v>0</v>
      </c>
      <c r="AR79" s="91">
        <f t="shared" si="305"/>
        <v>0</v>
      </c>
      <c r="AS79" s="91">
        <f t="shared" si="306"/>
        <v>0</v>
      </c>
      <c r="AT79" s="92">
        <f t="shared" si="307"/>
        <v>0</v>
      </c>
      <c r="AU79" s="90">
        <f>IF(AU$6="",0,IF(WEEKDAY(AU$6-1)&gt;5,(AV71-AU71+AX71-AW71)*24,0))</f>
        <v>0</v>
      </c>
      <c r="AV79" s="91">
        <f t="shared" si="308"/>
        <v>0</v>
      </c>
      <c r="AW79" s="91">
        <f t="shared" si="309"/>
        <v>0</v>
      </c>
      <c r="AX79" s="92">
        <f t="shared" si="310"/>
        <v>0</v>
      </c>
      <c r="AY79" s="90">
        <f>IF(AY$6="",0,IF(WEEKDAY(AY$6-1)&gt;5,(AZ71-AY71+BB71-BA71)*24,0))</f>
        <v>0</v>
      </c>
      <c r="AZ79" s="91">
        <f t="shared" si="311"/>
        <v>0</v>
      </c>
      <c r="BA79" s="91">
        <f t="shared" si="312"/>
        <v>0</v>
      </c>
      <c r="BB79" s="92">
        <f t="shared" si="313"/>
        <v>0</v>
      </c>
      <c r="BC79" s="90">
        <f>IF(BC$6="",0,IF(WEEKDAY(BC$6-1)&gt;5,(BD71-BC71+BF71-BE71)*24,0))</f>
        <v>0</v>
      </c>
      <c r="BD79" s="91">
        <f t="shared" si="314"/>
        <v>0</v>
      </c>
      <c r="BE79" s="91">
        <f t="shared" si="315"/>
        <v>0</v>
      </c>
      <c r="BF79" s="92">
        <f t="shared" si="316"/>
        <v>0</v>
      </c>
      <c r="BG79" s="95">
        <f>ROUND(C79+G79+K79+O79+S79+W79+AA79+AE79+AI79+AM79+AQ79+AU79+AY79+BC79,2)</f>
        <v>0</v>
      </c>
      <c r="BH79" s="57"/>
      <c r="BI79" s="57"/>
      <c r="BJ79" s="57"/>
      <c r="BK79" s="62"/>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row>
    <row r="80" spans="1:255" s="61" customFormat="1" ht="13.5" hidden="1" thickTop="1" x14ac:dyDescent="0.2">
      <c r="A80" s="158" t="s">
        <v>29</v>
      </c>
      <c r="B80" s="159"/>
      <c r="C80" s="81">
        <f>IF(C$6="",0,IF(WEEKDAY(C$6-1)&gt;5,1,0))</f>
        <v>0</v>
      </c>
      <c r="D80" s="82">
        <f>C80</f>
        <v>0</v>
      </c>
      <c r="E80" s="82">
        <f>C80</f>
        <v>0</v>
      </c>
      <c r="F80" s="83">
        <f>C80</f>
        <v>0</v>
      </c>
      <c r="G80" s="81">
        <f>IF(G$6="",0,IF(WEEKDAY(G$6-1)&gt;5,1,0))</f>
        <v>0</v>
      </c>
      <c r="H80" s="82">
        <f>G80</f>
        <v>0</v>
      </c>
      <c r="I80" s="82">
        <f>G80</f>
        <v>0</v>
      </c>
      <c r="J80" s="83">
        <f>G80</f>
        <v>0</v>
      </c>
      <c r="K80" s="81">
        <f>IF(K$6="",0,IF(WEEKDAY(K$6-1)&gt;5,1,0))</f>
        <v>1</v>
      </c>
      <c r="L80" s="82">
        <f>K80</f>
        <v>1</v>
      </c>
      <c r="M80" s="82">
        <f>K80</f>
        <v>1</v>
      </c>
      <c r="N80" s="83">
        <f>K80</f>
        <v>1</v>
      </c>
      <c r="O80" s="81">
        <f>IF(O$6="",0,IF(WEEKDAY(O$6-1)&gt;5,1,0))</f>
        <v>1</v>
      </c>
      <c r="P80" s="82">
        <f>O80</f>
        <v>1</v>
      </c>
      <c r="Q80" s="82">
        <f>O80</f>
        <v>1</v>
      </c>
      <c r="R80" s="83">
        <f>O80</f>
        <v>1</v>
      </c>
      <c r="S80" s="81">
        <f>IF(S$6="",0,IF(WEEKDAY(S$6-1)&gt;5,1,0))</f>
        <v>0</v>
      </c>
      <c r="T80" s="82">
        <f>S80</f>
        <v>0</v>
      </c>
      <c r="U80" s="82">
        <f>S80</f>
        <v>0</v>
      </c>
      <c r="V80" s="83">
        <f>S80</f>
        <v>0</v>
      </c>
      <c r="W80" s="81">
        <f>IF(W$6="",0,IF(WEEKDAY(W$6-1)&gt;5,1,0))</f>
        <v>0</v>
      </c>
      <c r="X80" s="82">
        <f>W80</f>
        <v>0</v>
      </c>
      <c r="Y80" s="82">
        <f>W80</f>
        <v>0</v>
      </c>
      <c r="Z80" s="83">
        <f>W80</f>
        <v>0</v>
      </c>
      <c r="AA80" s="81">
        <f>IF(AA$6="",0,IF(WEEKDAY(AA$6-1)&gt;5,1,0))</f>
        <v>0</v>
      </c>
      <c r="AB80" s="82">
        <f>AA80</f>
        <v>0</v>
      </c>
      <c r="AC80" s="82">
        <f>AA80</f>
        <v>0</v>
      </c>
      <c r="AD80" s="83">
        <f>AA80</f>
        <v>0</v>
      </c>
      <c r="AE80" s="81">
        <f>IF(AE$6="",0,IF(WEEKDAY(AE$6-1)&gt;5,1,0))</f>
        <v>0</v>
      </c>
      <c r="AF80" s="82">
        <f>AE80</f>
        <v>0</v>
      </c>
      <c r="AG80" s="82">
        <f>AE80</f>
        <v>0</v>
      </c>
      <c r="AH80" s="83">
        <f>AE80</f>
        <v>0</v>
      </c>
      <c r="AI80" s="81">
        <f>IF(AI$6="",0,IF(WEEKDAY(AI$6-1)&gt;5,1,0))</f>
        <v>0</v>
      </c>
      <c r="AJ80" s="82">
        <f>AI80</f>
        <v>0</v>
      </c>
      <c r="AK80" s="82">
        <f>AI80</f>
        <v>0</v>
      </c>
      <c r="AL80" s="83">
        <f>AI80</f>
        <v>0</v>
      </c>
      <c r="AM80" s="81">
        <f>IF(AM$6="",0,IF(WEEKDAY(AM$6-1)&gt;5,1,0))</f>
        <v>1</v>
      </c>
      <c r="AN80" s="82">
        <f>AM80</f>
        <v>1</v>
      </c>
      <c r="AO80" s="82">
        <f>AM80</f>
        <v>1</v>
      </c>
      <c r="AP80" s="83">
        <f>AM80</f>
        <v>1</v>
      </c>
      <c r="AQ80" s="81">
        <f>IF(AQ$6="",0,IF(WEEKDAY(AQ$6-1)&gt;5,1,0))</f>
        <v>1</v>
      </c>
      <c r="AR80" s="82">
        <f>AQ80</f>
        <v>1</v>
      </c>
      <c r="AS80" s="82">
        <f>AQ80</f>
        <v>1</v>
      </c>
      <c r="AT80" s="83">
        <f>AQ80</f>
        <v>1</v>
      </c>
      <c r="AU80" s="81">
        <f>IF(AU$6="",0,IF(WEEKDAY(AU$6-1)&gt;5,1,0))</f>
        <v>0</v>
      </c>
      <c r="AV80" s="82">
        <f>AU80</f>
        <v>0</v>
      </c>
      <c r="AW80" s="82">
        <f>AU80</f>
        <v>0</v>
      </c>
      <c r="AX80" s="83">
        <f>AU80</f>
        <v>0</v>
      </c>
      <c r="AY80" s="81">
        <f>IF(AY$6="",0,IF(WEEKDAY(AY$6-1)&gt;5,1,0))</f>
        <v>0</v>
      </c>
      <c r="AZ80" s="82">
        <f>AY80</f>
        <v>0</v>
      </c>
      <c r="BA80" s="82">
        <f>AY80</f>
        <v>0</v>
      </c>
      <c r="BB80" s="83">
        <f>AY80</f>
        <v>0</v>
      </c>
      <c r="BC80" s="81">
        <f>IF(BC$6="",0,IF(WEEKDAY(BC$6-1)&gt;5,1,0))</f>
        <v>0</v>
      </c>
      <c r="BD80" s="82">
        <f>BC80</f>
        <v>0</v>
      </c>
      <c r="BE80" s="82">
        <f>BC80</f>
        <v>0</v>
      </c>
      <c r="BF80" s="83">
        <f>BC80</f>
        <v>0</v>
      </c>
      <c r="BG80" s="76"/>
      <c r="BH80" s="57"/>
      <c r="BI80" s="58"/>
      <c r="BJ80" s="57"/>
      <c r="BK80" s="59"/>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row>
    <row r="81" spans="1:255" s="68" customFormat="1" ht="13.5" hidden="1" thickBot="1" x14ac:dyDescent="0.25">
      <c r="A81" s="160" t="s">
        <v>3</v>
      </c>
      <c r="B81" s="161"/>
      <c r="C81" s="84">
        <f>IF(ISERROR(VLOOKUP(C6,$BI$2:$BI$14,1,FALSE)),0,1)</f>
        <v>0</v>
      </c>
      <c r="D81" s="85">
        <f>C81</f>
        <v>0</v>
      </c>
      <c r="E81" s="85">
        <f>C81</f>
        <v>0</v>
      </c>
      <c r="F81" s="86">
        <f>C81</f>
        <v>0</v>
      </c>
      <c r="G81" s="84">
        <f>IF(ISERROR(VLOOKUP(G6,$BI$2:$BI$14,1,FALSE)),0,1)</f>
        <v>0</v>
      </c>
      <c r="H81" s="85">
        <f>G81</f>
        <v>0</v>
      </c>
      <c r="I81" s="85">
        <f>G81</f>
        <v>0</v>
      </c>
      <c r="J81" s="86">
        <f>G81</f>
        <v>0</v>
      </c>
      <c r="K81" s="84">
        <f>IF(ISERROR(VLOOKUP(K6,$BI$2:$BI$14,1,FALSE)),0,1)</f>
        <v>0</v>
      </c>
      <c r="L81" s="85">
        <f>K81</f>
        <v>0</v>
      </c>
      <c r="M81" s="85">
        <f>K81</f>
        <v>0</v>
      </c>
      <c r="N81" s="86">
        <f>K81</f>
        <v>0</v>
      </c>
      <c r="O81" s="84">
        <f>IF(ISERROR(VLOOKUP(O6,$BI$2:$BI$14,1,FALSE)),0,1)</f>
        <v>0</v>
      </c>
      <c r="P81" s="85">
        <f>O81</f>
        <v>0</v>
      </c>
      <c r="Q81" s="85">
        <f>O81</f>
        <v>0</v>
      </c>
      <c r="R81" s="86">
        <f>O81</f>
        <v>0</v>
      </c>
      <c r="S81" s="84">
        <f>IF(ISERROR(VLOOKUP(S6,$BI$2:$BI$14,1,FALSE)),0,1)</f>
        <v>0</v>
      </c>
      <c r="T81" s="85">
        <f>S81</f>
        <v>0</v>
      </c>
      <c r="U81" s="85">
        <f>S81</f>
        <v>0</v>
      </c>
      <c r="V81" s="86">
        <f>S81</f>
        <v>0</v>
      </c>
      <c r="W81" s="84">
        <f>IF(ISERROR(VLOOKUP(W6,$BI$2:$BI$14,1,FALSE)),0,1)</f>
        <v>0</v>
      </c>
      <c r="X81" s="85">
        <f>W81</f>
        <v>0</v>
      </c>
      <c r="Y81" s="85">
        <f>W81</f>
        <v>0</v>
      </c>
      <c r="Z81" s="86">
        <f>W81</f>
        <v>0</v>
      </c>
      <c r="AA81" s="84">
        <f>IF(ISERROR(VLOOKUP(AA6,$BI$2:$BI$14,1,FALSE)),0,1)</f>
        <v>0</v>
      </c>
      <c r="AB81" s="85">
        <f>AA81</f>
        <v>0</v>
      </c>
      <c r="AC81" s="85">
        <f>AA81</f>
        <v>0</v>
      </c>
      <c r="AD81" s="86">
        <f>AA81</f>
        <v>0</v>
      </c>
      <c r="AE81" s="84">
        <f>IF(ISERROR(VLOOKUP(AE6,$BI$2:$BI$14,1,FALSE)),0,1)</f>
        <v>0</v>
      </c>
      <c r="AF81" s="85">
        <f>AE81</f>
        <v>0</v>
      </c>
      <c r="AG81" s="85">
        <f>AE81</f>
        <v>0</v>
      </c>
      <c r="AH81" s="86">
        <f>AE81</f>
        <v>0</v>
      </c>
      <c r="AI81" s="84">
        <f>IF(ISERROR(VLOOKUP(AI6,$BI$2:$BI$14,1,FALSE)),0,1)</f>
        <v>0</v>
      </c>
      <c r="AJ81" s="85">
        <f>AI81</f>
        <v>0</v>
      </c>
      <c r="AK81" s="85">
        <f>AI81</f>
        <v>0</v>
      </c>
      <c r="AL81" s="86">
        <f>AI81</f>
        <v>0</v>
      </c>
      <c r="AM81" s="84">
        <f>IF(ISERROR(VLOOKUP(AM6,$BI$2:$BI$14,1,FALSE)),0,1)</f>
        <v>0</v>
      </c>
      <c r="AN81" s="85">
        <f>AM81</f>
        <v>0</v>
      </c>
      <c r="AO81" s="85">
        <f>AM81</f>
        <v>0</v>
      </c>
      <c r="AP81" s="86">
        <f>AM81</f>
        <v>0</v>
      </c>
      <c r="AQ81" s="84">
        <f>IF(ISERROR(VLOOKUP(AQ6,$BI$2:$BI$14,1,FALSE)),0,1)</f>
        <v>0</v>
      </c>
      <c r="AR81" s="85">
        <f>AQ81</f>
        <v>0</v>
      </c>
      <c r="AS81" s="85">
        <f>AQ81</f>
        <v>0</v>
      </c>
      <c r="AT81" s="86">
        <f>AQ81</f>
        <v>0</v>
      </c>
      <c r="AU81" s="84">
        <f>IF(ISERROR(VLOOKUP(AU6,$BI$2:$BI$14,1,FALSE)),0,1)</f>
        <v>0</v>
      </c>
      <c r="AV81" s="85">
        <f>AU81</f>
        <v>0</v>
      </c>
      <c r="AW81" s="85">
        <f>AU81</f>
        <v>0</v>
      </c>
      <c r="AX81" s="86">
        <f>AU81</f>
        <v>0</v>
      </c>
      <c r="AY81" s="84">
        <f>IF(ISERROR(VLOOKUP(AY6,$BI$2:$BI$14,1,FALSE)),0,1)</f>
        <v>0</v>
      </c>
      <c r="AZ81" s="85">
        <f>AY81</f>
        <v>0</v>
      </c>
      <c r="BA81" s="85">
        <f>AY81</f>
        <v>0</v>
      </c>
      <c r="BB81" s="86">
        <f>AY81</f>
        <v>0</v>
      </c>
      <c r="BC81" s="84">
        <f>IF(ISERROR(VLOOKUP(BC6,$BI$2:$BI$14,1,FALSE)),0,1)</f>
        <v>0</v>
      </c>
      <c r="BD81" s="85">
        <f>BC81</f>
        <v>0</v>
      </c>
      <c r="BE81" s="85">
        <f>BC81</f>
        <v>0</v>
      </c>
      <c r="BF81" s="86">
        <f>BC81</f>
        <v>0</v>
      </c>
      <c r="BG81" s="76"/>
      <c r="BH81" s="57"/>
      <c r="BI81" s="58"/>
      <c r="BJ81" s="57"/>
      <c r="BK81" s="66"/>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c r="IM81" s="67"/>
      <c r="IN81" s="67"/>
      <c r="IO81" s="67"/>
      <c r="IP81" s="67"/>
      <c r="IQ81" s="67"/>
      <c r="IR81" s="67"/>
      <c r="IS81" s="67"/>
      <c r="IT81" s="67"/>
      <c r="IU81" s="67"/>
    </row>
    <row r="82" spans="1:255" s="71" customFormat="1" ht="10.5" thickTop="1" x14ac:dyDescent="0.2">
      <c r="A82" s="174" t="s">
        <v>11</v>
      </c>
      <c r="B82" s="175"/>
      <c r="C82" s="155">
        <f>SUM(C16:C19)+SUM(C28:C31)+SUM(C40:C43)+SUM(C52:C55)+SUM(C64:C67)+SUM(C76:C79)</f>
        <v>0</v>
      </c>
      <c r="D82" s="156"/>
      <c r="E82" s="156"/>
      <c r="F82" s="157"/>
      <c r="G82" s="155">
        <f t="shared" ref="G82" si="317">SUM(G16:G19)+SUM(G28:G31)+SUM(G40:G43)+SUM(G52:G55)+SUM(G64:G67)+SUM(G76:G79)</f>
        <v>0</v>
      </c>
      <c r="H82" s="156"/>
      <c r="I82" s="156"/>
      <c r="J82" s="157"/>
      <c r="K82" s="155">
        <f t="shared" ref="K82" si="318">SUM(K16:K19)+SUM(K28:K31)+SUM(K40:K43)+SUM(K52:K55)+SUM(K64:K67)+SUM(K76:K79)</f>
        <v>0</v>
      </c>
      <c r="L82" s="156"/>
      <c r="M82" s="156"/>
      <c r="N82" s="157"/>
      <c r="O82" s="155">
        <f t="shared" ref="O82" si="319">SUM(O16:O19)+SUM(O28:O31)+SUM(O40:O43)+SUM(O52:O55)+SUM(O64:O67)+SUM(O76:O79)</f>
        <v>0</v>
      </c>
      <c r="P82" s="156"/>
      <c r="Q82" s="156"/>
      <c r="R82" s="157"/>
      <c r="S82" s="155">
        <f t="shared" ref="S82" si="320">SUM(S16:S19)+SUM(S28:S31)+SUM(S40:S43)+SUM(S52:S55)+SUM(S64:S67)+SUM(S76:S79)</f>
        <v>0</v>
      </c>
      <c r="T82" s="156"/>
      <c r="U82" s="156"/>
      <c r="V82" s="157"/>
      <c r="W82" s="155">
        <f t="shared" ref="W82" si="321">SUM(W16:W19)+SUM(W28:W31)+SUM(W40:W43)+SUM(W52:W55)+SUM(W64:W67)+SUM(W76:W79)</f>
        <v>0</v>
      </c>
      <c r="X82" s="156"/>
      <c r="Y82" s="156"/>
      <c r="Z82" s="157"/>
      <c r="AA82" s="155">
        <f t="shared" ref="AA82" si="322">SUM(AA16:AA19)+SUM(AA28:AA31)+SUM(AA40:AA43)+SUM(AA52:AA55)+SUM(AA64:AA67)+SUM(AA76:AA79)</f>
        <v>0</v>
      </c>
      <c r="AB82" s="156"/>
      <c r="AC82" s="156"/>
      <c r="AD82" s="157"/>
      <c r="AE82" s="155">
        <f t="shared" ref="AE82" si="323">SUM(AE16:AE19)+SUM(AE28:AE31)+SUM(AE40:AE43)+SUM(AE52:AE55)+SUM(AE64:AE67)+SUM(AE76:AE79)</f>
        <v>0</v>
      </c>
      <c r="AF82" s="156"/>
      <c r="AG82" s="156"/>
      <c r="AH82" s="157"/>
      <c r="AI82" s="155">
        <f t="shared" ref="AI82" si="324">SUM(AI16:AI19)+SUM(AI28:AI31)+SUM(AI40:AI43)+SUM(AI52:AI55)+SUM(AI64:AI67)+SUM(AI76:AI79)</f>
        <v>0</v>
      </c>
      <c r="AJ82" s="156"/>
      <c r="AK82" s="156"/>
      <c r="AL82" s="157"/>
      <c r="AM82" s="155">
        <f t="shared" ref="AM82" si="325">SUM(AM16:AM19)+SUM(AM28:AM31)+SUM(AM40:AM43)+SUM(AM52:AM55)+SUM(AM64:AM67)+SUM(AM76:AM79)</f>
        <v>0</v>
      </c>
      <c r="AN82" s="156"/>
      <c r="AO82" s="156"/>
      <c r="AP82" s="157"/>
      <c r="AQ82" s="155">
        <f t="shared" ref="AQ82" si="326">SUM(AQ16:AQ19)+SUM(AQ28:AQ31)+SUM(AQ40:AQ43)+SUM(AQ52:AQ55)+SUM(AQ64:AQ67)+SUM(AQ76:AQ79)</f>
        <v>0</v>
      </c>
      <c r="AR82" s="156"/>
      <c r="AS82" s="156"/>
      <c r="AT82" s="157"/>
      <c r="AU82" s="155">
        <f t="shared" ref="AU82" si="327">SUM(AU16:AU19)+SUM(AU28:AU31)+SUM(AU40:AU43)+SUM(AU52:AU55)+SUM(AU64:AU67)+SUM(AU76:AU79)</f>
        <v>0</v>
      </c>
      <c r="AV82" s="156"/>
      <c r="AW82" s="156"/>
      <c r="AX82" s="157"/>
      <c r="AY82" s="155">
        <f t="shared" ref="AY82" si="328">SUM(AY16:AY19)+SUM(AY28:AY31)+SUM(AY40:AY43)+SUM(AY52:AY55)+SUM(AY64:AY67)+SUM(AY76:AY79)</f>
        <v>0</v>
      </c>
      <c r="AZ82" s="156"/>
      <c r="BA82" s="156"/>
      <c r="BB82" s="157"/>
      <c r="BC82" s="155">
        <f t="shared" ref="BC82" si="329">SUM(BC16:BC19)+SUM(BC28:BC31)+SUM(BC40:BC43)+SUM(BC52:BC55)+SUM(BC64:BC67)+SUM(BC76:BC79)</f>
        <v>0</v>
      </c>
      <c r="BD82" s="156"/>
      <c r="BE82" s="156"/>
      <c r="BF82" s="157"/>
      <c r="BG82" s="11">
        <f>SUM(C82:BF82)</f>
        <v>0</v>
      </c>
      <c r="BH82" s="69"/>
      <c r="BI82" s="69"/>
      <c r="BJ82" s="69"/>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0"/>
      <c r="FF82" s="70"/>
      <c r="FG82" s="70"/>
      <c r="FH82" s="70"/>
      <c r="FI82" s="70"/>
      <c r="FJ82" s="70"/>
      <c r="FK82" s="70"/>
      <c r="FL82" s="70"/>
      <c r="FM82" s="70"/>
      <c r="FN82" s="70"/>
      <c r="FO82" s="70"/>
      <c r="FP82" s="70"/>
      <c r="FQ82" s="70"/>
      <c r="FR82" s="70"/>
      <c r="FS82" s="70"/>
      <c r="FT82" s="70"/>
      <c r="FU82" s="70"/>
      <c r="FV82" s="70"/>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row>
    <row r="83" spans="1:255" s="71" customFormat="1" ht="9.75" x14ac:dyDescent="0.2">
      <c r="A83" s="176" t="str">
        <f>"- z toho práce v noci"</f>
        <v>- z toho práce v noci</v>
      </c>
      <c r="B83" s="177"/>
      <c r="C83" s="165">
        <f>(D12-C12+F12-E12+D24-C24+F24-E24+D36-C36+F36-E36+D48-C48+F48-E48+D60-C60+F60-E60+D72-C72+F72-E72)*24</f>
        <v>0</v>
      </c>
      <c r="D83" s="166"/>
      <c r="E83" s="166"/>
      <c r="F83" s="167"/>
      <c r="G83" s="165">
        <f>(H12-G12+J12-I12+H24-G24+J24-I24+H36-G36+J36-I36+H48-G48+J48-I48+H60-G60+J60-I60+H72-G72+J72-I72)*24</f>
        <v>0</v>
      </c>
      <c r="H83" s="166"/>
      <c r="I83" s="166"/>
      <c r="J83" s="167"/>
      <c r="K83" s="165">
        <f>(L12-K12+N12-M12+L24-K24+N24-M24+L36-K36+N36-M36+L48-K48+N48-M48+L60-K60+N60-M60+L72-K72+N72-M72)*24</f>
        <v>0</v>
      </c>
      <c r="L83" s="166"/>
      <c r="M83" s="166"/>
      <c r="N83" s="167"/>
      <c r="O83" s="165">
        <f>(P12-O12+R12-Q12+P24-O24+R24-Q24+P36-O36+R36-Q36+P48-O48+R48-Q48+P60-O60+R60-Q60+P72-O72+R72-Q72)*24</f>
        <v>0</v>
      </c>
      <c r="P83" s="166"/>
      <c r="Q83" s="166"/>
      <c r="R83" s="167"/>
      <c r="S83" s="165">
        <f>(T12-S12+V12-U12+T24-S24+V24-U24+T36-S36+V36-U36+T48-S48+V48-U48+T60-S60+V60-U60+T72-S72+V72-U72)*24</f>
        <v>0</v>
      </c>
      <c r="T83" s="166"/>
      <c r="U83" s="166"/>
      <c r="V83" s="167"/>
      <c r="W83" s="165">
        <f>(X12-W12+Z12-Y12+X24-W24+Z24-Y24+X36-W36+Z36-Y36+X48-W48+Z48-Y48+X60-W60+Z60-Y60+X72-W72+Z72-Y72)*24</f>
        <v>0</v>
      </c>
      <c r="X83" s="166"/>
      <c r="Y83" s="166"/>
      <c r="Z83" s="167"/>
      <c r="AA83" s="165">
        <f>(AB12-AA12+AD12-AC12+AB24-AA24+AD24-AC24+AB36-AA36+AD36-AC36+AB48-AA48+AD48-AC48+AB60-AA60+AD60-AC60+AB72-AA72+AD72-AC72)*24</f>
        <v>0</v>
      </c>
      <c r="AB83" s="166"/>
      <c r="AC83" s="166"/>
      <c r="AD83" s="167"/>
      <c r="AE83" s="165">
        <f>(AF12-AE12+AH12-AG12+AF24-AE24+AH24-AG24+AF36-AE36+AH36-AG36+AF48-AE48+AH48-AG48+AF60-AE60+AH60-AG60+AF72-AE72+AH72-AG72)*24</f>
        <v>0</v>
      </c>
      <c r="AF83" s="166"/>
      <c r="AG83" s="166"/>
      <c r="AH83" s="167"/>
      <c r="AI83" s="165">
        <f>(AJ12-AI12+AL12-AK12+AJ24-AI24+AL24-AK24+AJ36-AI36+AL36-AK36+AJ48-AI48+AL48-AK48+AJ60-AI60+AL60-AK60+AJ72-AI72+AL72-AK72)*24</f>
        <v>0</v>
      </c>
      <c r="AJ83" s="166"/>
      <c r="AK83" s="166"/>
      <c r="AL83" s="167"/>
      <c r="AM83" s="165">
        <f>(AN12-AM12+AP12-AO12+AN24-AM24+AP24-AO24+AN36-AM36+AP36-AO36+AN48-AM48+AP48-AO48+AN60-AM60+AP60-AO60+AN72-AM72+AP72-AO72)*24</f>
        <v>0</v>
      </c>
      <c r="AN83" s="166"/>
      <c r="AO83" s="166"/>
      <c r="AP83" s="167"/>
      <c r="AQ83" s="165">
        <f>(AR12-AQ12+AT12-AS12+AR24-AQ24+AT24-AS24+AR36-AQ36+AT36-AS36+AR48-AQ48+AT48-AS48+AR60-AQ60+AT60-AS60+AR72-AQ72+AT72-AS72)*24</f>
        <v>0</v>
      </c>
      <c r="AR83" s="166"/>
      <c r="AS83" s="166"/>
      <c r="AT83" s="167"/>
      <c r="AU83" s="165">
        <f>(AV12-AU12+AX12-AW12+AV24-AU24+AX24-AW24+AV36-AU36+AX36-AW36+AV48-AU48+AX48-AW48+AV60-AU60+AX60-AW60+AV72-AU72+AX72-AW72)*24</f>
        <v>0</v>
      </c>
      <c r="AV83" s="166"/>
      <c r="AW83" s="166"/>
      <c r="AX83" s="167"/>
      <c r="AY83" s="165">
        <f>(AZ12-AY12+BB12-BA12+AZ24-AY24+BB24-BA24+AZ36-AY36+BB36-BA36+AZ48-AY48+BB48-BA48+AZ60-AY60+BB60-BA60+AZ72-AY72+BB72-BA72)*24</f>
        <v>0</v>
      </c>
      <c r="AZ83" s="166"/>
      <c r="BA83" s="166"/>
      <c r="BB83" s="167"/>
      <c r="BC83" s="165">
        <f>(BD12-BC12+BF12-BE12+BD24-BC24+BF24-BE24+BD36-BC36+BF36-BE36+BD48-BC48+BF48-BE48+BD60-BC60+BF60-BE60+BD72-BC72+BF72-BE72)*24</f>
        <v>0</v>
      </c>
      <c r="BD83" s="166"/>
      <c r="BE83" s="166"/>
      <c r="BF83" s="167"/>
      <c r="BG83" s="22">
        <f>SUM(C83:BF83)</f>
        <v>0</v>
      </c>
      <c r="BH83" s="69"/>
      <c r="BI83" s="69"/>
      <c r="BJ83" s="69"/>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c r="EO83" s="70"/>
      <c r="EP83" s="70"/>
      <c r="EQ83" s="70"/>
      <c r="ER83" s="70"/>
      <c r="ES83" s="70"/>
      <c r="ET83" s="70"/>
      <c r="EU83" s="70"/>
      <c r="EV83" s="70"/>
      <c r="EW83" s="70"/>
      <c r="EX83" s="70"/>
      <c r="EY83" s="70"/>
      <c r="EZ83" s="70"/>
      <c r="FA83" s="70"/>
      <c r="FB83" s="70"/>
      <c r="FC83" s="70"/>
      <c r="FD83" s="70"/>
      <c r="FE83" s="70"/>
      <c r="FF83" s="70"/>
      <c r="FG83" s="70"/>
      <c r="FH83" s="70"/>
      <c r="FI83" s="70"/>
      <c r="FJ83" s="70"/>
      <c r="FK83" s="70"/>
      <c r="FL83" s="70"/>
      <c r="FM83" s="70"/>
      <c r="FN83" s="70"/>
      <c r="FO83" s="70"/>
      <c r="FP83" s="70"/>
      <c r="FQ83" s="70"/>
      <c r="FR83" s="70"/>
      <c r="FS83" s="70"/>
      <c r="FT83" s="70"/>
      <c r="FU83" s="70"/>
      <c r="FV83" s="70"/>
      <c r="FW83" s="70"/>
      <c r="FX83" s="70"/>
      <c r="FY83" s="70"/>
      <c r="FZ83" s="70"/>
      <c r="GA83" s="70"/>
      <c r="GB83" s="70"/>
      <c r="GC83" s="70"/>
      <c r="GD83" s="70"/>
      <c r="GE83" s="70"/>
      <c r="GF83" s="70"/>
      <c r="GG83" s="70"/>
      <c r="GH83" s="70"/>
      <c r="GI83" s="70"/>
      <c r="GJ83" s="70"/>
      <c r="GK83" s="70"/>
      <c r="GL83" s="70"/>
      <c r="GM83" s="70"/>
      <c r="GN83" s="70"/>
      <c r="GO83" s="70"/>
      <c r="GP83" s="70"/>
      <c r="GQ83" s="70"/>
      <c r="GR83" s="70"/>
      <c r="GS83" s="70"/>
      <c r="GT83" s="70"/>
      <c r="GU83" s="70"/>
      <c r="GV83" s="70"/>
      <c r="GW83" s="70"/>
      <c r="GX83" s="70"/>
      <c r="GY83" s="70"/>
      <c r="GZ83" s="70"/>
      <c r="HA83" s="70"/>
      <c r="HB83" s="70"/>
      <c r="HC83" s="70"/>
      <c r="HD83" s="70"/>
      <c r="HE83" s="70"/>
      <c r="HF83" s="70"/>
      <c r="HG83" s="70"/>
      <c r="HH83" s="70"/>
      <c r="HI83" s="70"/>
      <c r="HJ83" s="70"/>
      <c r="HK83" s="70"/>
      <c r="HL83" s="70"/>
      <c r="HM83" s="70"/>
      <c r="HN83" s="70"/>
      <c r="HO83" s="70"/>
      <c r="HP83" s="70"/>
      <c r="HQ83" s="70"/>
      <c r="HR83" s="70"/>
      <c r="HS83" s="70"/>
      <c r="HT83" s="70"/>
      <c r="HU83" s="70"/>
      <c r="HV83" s="70"/>
      <c r="HW83" s="70"/>
      <c r="HX83" s="70"/>
      <c r="HY83" s="70"/>
      <c r="HZ83" s="70"/>
      <c r="IA83" s="70"/>
      <c r="IB83" s="70"/>
      <c r="IC83" s="70"/>
      <c r="ID83" s="70"/>
      <c r="IE83" s="70"/>
      <c r="IF83" s="70"/>
      <c r="IG83" s="70"/>
      <c r="IH83" s="70"/>
      <c r="II83" s="70"/>
      <c r="IJ83" s="70"/>
      <c r="IK83" s="70"/>
      <c r="IL83" s="70"/>
      <c r="IM83" s="70"/>
      <c r="IN83" s="70"/>
      <c r="IO83" s="70"/>
      <c r="IP83" s="70"/>
      <c r="IQ83" s="70"/>
      <c r="IR83" s="70"/>
      <c r="IS83" s="70"/>
      <c r="IT83" s="70"/>
      <c r="IU83" s="70"/>
    </row>
    <row r="84" spans="1:255" s="71" customFormat="1" ht="9.75" x14ac:dyDescent="0.2">
      <c r="A84" s="178" t="s">
        <v>12</v>
      </c>
      <c r="B84" s="179"/>
      <c r="C84" s="168">
        <f>COUNTIF(C9:C81,"ano")</f>
        <v>0</v>
      </c>
      <c r="D84" s="169"/>
      <c r="E84" s="169"/>
      <c r="F84" s="170"/>
      <c r="G84" s="168">
        <f>COUNTIF(G9:G81,"ano")</f>
        <v>0</v>
      </c>
      <c r="H84" s="169"/>
      <c r="I84" s="169"/>
      <c r="J84" s="170"/>
      <c r="K84" s="168">
        <f>COUNTIF(K9:K81,"ano")</f>
        <v>0</v>
      </c>
      <c r="L84" s="169"/>
      <c r="M84" s="169"/>
      <c r="N84" s="170"/>
      <c r="O84" s="168">
        <f>COUNTIF(O9:O81,"ano")</f>
        <v>0</v>
      </c>
      <c r="P84" s="169"/>
      <c r="Q84" s="169"/>
      <c r="R84" s="170"/>
      <c r="S84" s="168">
        <f>COUNTIF(S9:S81,"ano")</f>
        <v>0</v>
      </c>
      <c r="T84" s="169"/>
      <c r="U84" s="169"/>
      <c r="V84" s="170"/>
      <c r="W84" s="168">
        <f>COUNTIF(W9:W81,"ano")</f>
        <v>0</v>
      </c>
      <c r="X84" s="169"/>
      <c r="Y84" s="169"/>
      <c r="Z84" s="170"/>
      <c r="AA84" s="168">
        <f>COUNTIF(AA9:AA81,"ano")</f>
        <v>0</v>
      </c>
      <c r="AB84" s="169"/>
      <c r="AC84" s="169"/>
      <c r="AD84" s="170"/>
      <c r="AE84" s="168">
        <f>COUNTIF(AE9:AE81,"ano")</f>
        <v>0</v>
      </c>
      <c r="AF84" s="169"/>
      <c r="AG84" s="169"/>
      <c r="AH84" s="170"/>
      <c r="AI84" s="168">
        <f>COUNTIF(AI9:AI81,"ano")</f>
        <v>0</v>
      </c>
      <c r="AJ84" s="169"/>
      <c r="AK84" s="169"/>
      <c r="AL84" s="170"/>
      <c r="AM84" s="168">
        <f>COUNTIF(AM9:AM81,"ano")</f>
        <v>0</v>
      </c>
      <c r="AN84" s="169"/>
      <c r="AO84" s="169"/>
      <c r="AP84" s="170"/>
      <c r="AQ84" s="168">
        <f>COUNTIF(AQ9:AQ81,"ano")</f>
        <v>0</v>
      </c>
      <c r="AR84" s="169"/>
      <c r="AS84" s="169"/>
      <c r="AT84" s="170"/>
      <c r="AU84" s="168">
        <f>COUNTIF(AU9:AU81,"ano")</f>
        <v>0</v>
      </c>
      <c r="AV84" s="169"/>
      <c r="AW84" s="169"/>
      <c r="AX84" s="170"/>
      <c r="AY84" s="168">
        <f>COUNTIF(AY9:AY81,"ano")</f>
        <v>0</v>
      </c>
      <c r="AZ84" s="169"/>
      <c r="BA84" s="169"/>
      <c r="BB84" s="170"/>
      <c r="BC84" s="168">
        <f>COUNTIF(BC9:BC81,"ano")</f>
        <v>0</v>
      </c>
      <c r="BD84" s="169"/>
      <c r="BE84" s="169"/>
      <c r="BF84" s="170"/>
      <c r="BG84" s="24">
        <f>SUM(C84:BF84)</f>
        <v>0</v>
      </c>
      <c r="BH84" s="69"/>
      <c r="BI84" s="69"/>
      <c r="BJ84" s="69"/>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c r="EO84" s="70"/>
      <c r="EP84" s="70"/>
      <c r="EQ84" s="70"/>
      <c r="ER84" s="70"/>
      <c r="ES84" s="70"/>
      <c r="ET84" s="70"/>
      <c r="EU84" s="70"/>
      <c r="EV84" s="70"/>
      <c r="EW84" s="70"/>
      <c r="EX84" s="70"/>
      <c r="EY84" s="70"/>
      <c r="EZ84" s="70"/>
      <c r="FA84" s="70"/>
      <c r="FB84" s="70"/>
      <c r="FC84" s="70"/>
      <c r="FD84" s="70"/>
      <c r="FE84" s="70"/>
      <c r="FF84" s="70"/>
      <c r="FG84" s="70"/>
      <c r="FH84" s="70"/>
      <c r="FI84" s="70"/>
      <c r="FJ84" s="70"/>
      <c r="FK84" s="70"/>
      <c r="FL84" s="70"/>
      <c r="FM84" s="70"/>
      <c r="FN84" s="70"/>
      <c r="FO84" s="70"/>
      <c r="FP84" s="70"/>
      <c r="FQ84" s="70"/>
      <c r="FR84" s="70"/>
      <c r="FS84" s="70"/>
      <c r="FT84" s="70"/>
      <c r="FU84" s="70"/>
      <c r="FV84" s="70"/>
      <c r="FW84" s="70"/>
      <c r="FX84" s="70"/>
      <c r="FY84" s="70"/>
      <c r="FZ84" s="70"/>
      <c r="GA84" s="70"/>
      <c r="GB84" s="70"/>
      <c r="GC84" s="70"/>
      <c r="GD84" s="70"/>
      <c r="GE84" s="70"/>
      <c r="GF84" s="70"/>
      <c r="GG84" s="70"/>
      <c r="GH84" s="70"/>
      <c r="GI84" s="70"/>
      <c r="GJ84" s="70"/>
      <c r="GK84" s="70"/>
      <c r="GL84" s="70"/>
      <c r="GM84" s="70"/>
      <c r="GN84" s="70"/>
      <c r="GO84" s="70"/>
      <c r="GP84" s="70"/>
      <c r="GQ84" s="70"/>
      <c r="GR84" s="70"/>
      <c r="GS84" s="70"/>
      <c r="GT84" s="70"/>
      <c r="GU84" s="70"/>
      <c r="GV84" s="70"/>
      <c r="GW84" s="70"/>
      <c r="GX84" s="70"/>
      <c r="GY84" s="70"/>
      <c r="GZ84" s="70"/>
      <c r="HA84" s="70"/>
      <c r="HB84" s="70"/>
      <c r="HC84" s="70"/>
      <c r="HD84" s="70"/>
      <c r="HE84" s="70"/>
      <c r="HF84" s="70"/>
      <c r="HG84" s="70"/>
      <c r="HH84" s="70"/>
      <c r="HI84" s="70"/>
      <c r="HJ84" s="70"/>
      <c r="HK84" s="70"/>
      <c r="HL84" s="70"/>
      <c r="HM84" s="70"/>
      <c r="HN84" s="70"/>
      <c r="HO84" s="70"/>
      <c r="HP84" s="70"/>
      <c r="HQ84" s="70"/>
      <c r="HR84" s="70"/>
      <c r="HS84" s="70"/>
      <c r="HT84" s="70"/>
      <c r="HU84" s="70"/>
      <c r="HV84" s="70"/>
      <c r="HW84" s="70"/>
      <c r="HX84" s="70"/>
      <c r="HY84" s="70"/>
      <c r="HZ84" s="70"/>
      <c r="IA84" s="70"/>
      <c r="IB84" s="70"/>
      <c r="IC84" s="70"/>
      <c r="ID84" s="70"/>
      <c r="IE84" s="70"/>
      <c r="IF84" s="70"/>
      <c r="IG84" s="70"/>
      <c r="IH84" s="70"/>
      <c r="II84" s="70"/>
      <c r="IJ84" s="70"/>
      <c r="IK84" s="70"/>
      <c r="IL84" s="70"/>
      <c r="IM84" s="70"/>
      <c r="IN84" s="70"/>
      <c r="IO84" s="70"/>
      <c r="IP84" s="70"/>
      <c r="IQ84" s="70"/>
      <c r="IR84" s="70"/>
      <c r="IS84" s="70"/>
      <c r="IT84" s="70"/>
      <c r="IU84" s="70"/>
    </row>
    <row r="85" spans="1:255" s="71" customFormat="1" ht="9.75" x14ac:dyDescent="0.2">
      <c r="A85" s="178" t="s">
        <v>13</v>
      </c>
      <c r="B85" s="179"/>
      <c r="C85" s="168">
        <f>(D14-C14+F14-E14+D26-C26+F26-E26+D38-C38+F38-E38+D50-C50+F50-E50+D62-C62+F62-E62+D74-C74+F74-E74)*24</f>
        <v>0</v>
      </c>
      <c r="D85" s="169"/>
      <c r="E85" s="169"/>
      <c r="F85" s="170"/>
      <c r="G85" s="168">
        <f>(H14-G14+J14-I14+H26-G26+J26-I26+H38-G38+J38-I38+H50-G50+J50-I50+H62-G62+J62-I62+H74-G74+J74-I74)*24</f>
        <v>0</v>
      </c>
      <c r="H85" s="169"/>
      <c r="I85" s="169"/>
      <c r="J85" s="170"/>
      <c r="K85" s="168">
        <f>(L14-K14+N14-M14+L26-K26+N26-M26+L38-K38+N38-M38+L50-K50+N50-M50+L62-K62+N62-M62+L74-K74+N74-M74)*24</f>
        <v>0</v>
      </c>
      <c r="L85" s="169"/>
      <c r="M85" s="169"/>
      <c r="N85" s="170"/>
      <c r="O85" s="168">
        <f>(P14-O14+R14-Q14+P26-O26+R26-Q26+P38-O38+R38-Q38+P50-O50+R50-Q50+P62-O62+R62-Q62+P74-O74+R74-Q74)*24</f>
        <v>0</v>
      </c>
      <c r="P85" s="169"/>
      <c r="Q85" s="169"/>
      <c r="R85" s="170"/>
      <c r="S85" s="168">
        <f>(T14-S14+V14-U14+T26-S26+V26-U26+T38-S38+V38-U38+T50-S50+V50-U50+T62-S62+V62-U62+T74-S74+V74-U74)*24</f>
        <v>0</v>
      </c>
      <c r="T85" s="169"/>
      <c r="U85" s="169"/>
      <c r="V85" s="170"/>
      <c r="W85" s="168">
        <f>(X14-W14+Z14-Y14+X26-W26+Z26-Y26+X38-W38+Z38-Y38+X50-W50+Z50-Y50+X62-W62+Z62-Y62+X74-W74+Z74-Y74)*24</f>
        <v>0</v>
      </c>
      <c r="X85" s="169"/>
      <c r="Y85" s="169"/>
      <c r="Z85" s="170"/>
      <c r="AA85" s="168">
        <f>(AB14-AA14+AD14-AC14+AB26-AA26+AD26-AC26+AB38-AA38+AD38-AC38+AB50-AA50+AD50-AC50+AB62-AA62+AD62-AC62+AB74-AA74+AD74-AC74)*24</f>
        <v>0</v>
      </c>
      <c r="AB85" s="169"/>
      <c r="AC85" s="169"/>
      <c r="AD85" s="170"/>
      <c r="AE85" s="168">
        <f>(AF14-AE14+AH14-AG14+AF26-AE26+AH26-AG26+AF38-AE38+AH38-AG38+AF50-AE50+AH50-AG50+AF62-AE62+AH62-AG62+AF74-AE74+AH74-AG74)*24</f>
        <v>0</v>
      </c>
      <c r="AF85" s="169"/>
      <c r="AG85" s="169"/>
      <c r="AH85" s="170"/>
      <c r="AI85" s="168">
        <f>(AJ14-AI14+AL14-AK14+AJ26-AI26+AL26-AK26+AJ38-AI38+AL38-AK38+AJ50-AI50+AL50-AK50+AJ62-AI62+AL62-AK62+AJ74-AI74+AL74-AK74)*24</f>
        <v>0</v>
      </c>
      <c r="AJ85" s="169"/>
      <c r="AK85" s="169"/>
      <c r="AL85" s="170"/>
      <c r="AM85" s="168">
        <f>(AN14-AM14+AP14-AO14+AN26-AM26+AP26-AO26+AN38-AM38+AP38-AO38+AN50-AM50+AP50-AO50+AN62-AM62+AP62-AO62+AN74-AM74+AP74-AO74)*24</f>
        <v>0</v>
      </c>
      <c r="AN85" s="169"/>
      <c r="AO85" s="169"/>
      <c r="AP85" s="170"/>
      <c r="AQ85" s="168">
        <f>(AR14-AQ14+AT14-AS14+AR26-AQ26+AT26-AS26+AR38-AQ38+AT38-AS38+AR50-AQ50+AT50-AS50+AR62-AQ62+AT62-AS62+AR74-AQ74+AT74-AS74)*24</f>
        <v>0</v>
      </c>
      <c r="AR85" s="169"/>
      <c r="AS85" s="169"/>
      <c r="AT85" s="170"/>
      <c r="AU85" s="168">
        <f>(AV14-AU14+AX14-AW14+AV26-AU26+AX26-AW26+AV38-AU38+AX38-AW38+AV50-AU50+AX50-AW50+AV62-AU62+AX62-AW62+AV74-AU74+AX74-AW74)*24</f>
        <v>0</v>
      </c>
      <c r="AV85" s="169"/>
      <c r="AW85" s="169"/>
      <c r="AX85" s="170"/>
      <c r="AY85" s="168">
        <f>(AZ14-AY14+BB14-BA14+AZ26-AY26+BB26-BA26+AZ38-AY38+BB38-BA38+AZ50-AY50+BB50-BA50+AZ62-AY62+BB62-BA62+AZ74-AY74+BB74-BA74)*24</f>
        <v>0</v>
      </c>
      <c r="AZ85" s="169"/>
      <c r="BA85" s="169"/>
      <c r="BB85" s="170"/>
      <c r="BC85" s="168">
        <f>(BD14-BC14+BF14-BE14+BD26-BC26+BF26-BE26+BD38-BC38+BF38-BE38+BD50-BC50+BF50-BE50+BD62-BC62+BF62-BE62+BD74-BC74+BF74-BE74)*24</f>
        <v>0</v>
      </c>
      <c r="BD85" s="169"/>
      <c r="BE85" s="169"/>
      <c r="BF85" s="170"/>
      <c r="BG85" s="24">
        <f>SUM(C85:BF85)</f>
        <v>0</v>
      </c>
      <c r="BH85" s="69"/>
      <c r="BI85" s="69"/>
      <c r="BJ85" s="69"/>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row>
    <row r="86" spans="1:255" s="72" customFormat="1" ht="10.5" thickBot="1" x14ac:dyDescent="0.25">
      <c r="A86" s="172" t="s">
        <v>14</v>
      </c>
      <c r="B86" s="173"/>
      <c r="C86" s="162">
        <f>C15+C27+C39+C51+C63+C75</f>
        <v>0</v>
      </c>
      <c r="D86" s="163"/>
      <c r="E86" s="163"/>
      <c r="F86" s="164"/>
      <c r="G86" s="162">
        <f>G15+G27+G39+G51+G63+G75</f>
        <v>0</v>
      </c>
      <c r="H86" s="163"/>
      <c r="I86" s="163"/>
      <c r="J86" s="164"/>
      <c r="K86" s="162">
        <f>K15+K27+K39+K51+K63+K75</f>
        <v>0</v>
      </c>
      <c r="L86" s="163"/>
      <c r="M86" s="163"/>
      <c r="N86" s="164"/>
      <c r="O86" s="162">
        <f>O15+O27+O39+O51+O63+O75</f>
        <v>0</v>
      </c>
      <c r="P86" s="163"/>
      <c r="Q86" s="163"/>
      <c r="R86" s="164"/>
      <c r="S86" s="162">
        <f>S15+S27+S39+S51+S63+S75</f>
        <v>0</v>
      </c>
      <c r="T86" s="163"/>
      <c r="U86" s="163"/>
      <c r="V86" s="164"/>
      <c r="W86" s="162">
        <f>W15+W27+W39+W51+W63+W75</f>
        <v>0</v>
      </c>
      <c r="X86" s="163"/>
      <c r="Y86" s="163"/>
      <c r="Z86" s="164"/>
      <c r="AA86" s="162">
        <f>AA15+AA27+AA39+AA51+AA63+AA75</f>
        <v>0</v>
      </c>
      <c r="AB86" s="163"/>
      <c r="AC86" s="163"/>
      <c r="AD86" s="164"/>
      <c r="AE86" s="162">
        <f>AE15+AE27+AE39+AE51+AE63+AE75</f>
        <v>0</v>
      </c>
      <c r="AF86" s="163"/>
      <c r="AG86" s="163"/>
      <c r="AH86" s="164"/>
      <c r="AI86" s="162">
        <f>AI15+AI27+AI39+AI51+AI63+AI75</f>
        <v>0</v>
      </c>
      <c r="AJ86" s="163"/>
      <c r="AK86" s="163"/>
      <c r="AL86" s="164"/>
      <c r="AM86" s="162">
        <f>AM15+AM27+AM39+AM51+AM63+AM75</f>
        <v>0</v>
      </c>
      <c r="AN86" s="163"/>
      <c r="AO86" s="163"/>
      <c r="AP86" s="164"/>
      <c r="AQ86" s="162">
        <f>AQ15+AQ27+AQ39+AQ51+AQ63+AQ75</f>
        <v>0</v>
      </c>
      <c r="AR86" s="163"/>
      <c r="AS86" s="163"/>
      <c r="AT86" s="164"/>
      <c r="AU86" s="162">
        <f>AU15+AU27+AU39+AU51+AU63+AU75</f>
        <v>0</v>
      </c>
      <c r="AV86" s="163"/>
      <c r="AW86" s="163"/>
      <c r="AX86" s="164"/>
      <c r="AY86" s="162">
        <f>AY15+AY27+AY39+AY51+AY63+AY75</f>
        <v>0</v>
      </c>
      <c r="AZ86" s="163"/>
      <c r="BA86" s="163"/>
      <c r="BB86" s="164"/>
      <c r="BC86" s="162">
        <f>BC15+BC27+BC39+BC51+BC63+BC75</f>
        <v>0</v>
      </c>
      <c r="BD86" s="163"/>
      <c r="BE86" s="163"/>
      <c r="BF86" s="164"/>
      <c r="BG86" s="23">
        <f>SUM(C86:BF86)</f>
        <v>0</v>
      </c>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c r="IH86" s="69"/>
      <c r="II86" s="69"/>
      <c r="IJ86" s="69"/>
      <c r="IK86" s="69"/>
      <c r="IL86" s="69"/>
      <c r="IM86" s="69"/>
      <c r="IN86" s="69"/>
      <c r="IO86" s="69"/>
      <c r="IP86" s="69"/>
      <c r="IQ86" s="69"/>
      <c r="IR86" s="69"/>
      <c r="IS86" s="69"/>
      <c r="IT86" s="69"/>
      <c r="IU86" s="69"/>
    </row>
    <row r="87" spans="1:255" s="73" customFormat="1" ht="281.25" customHeight="1" thickTop="1" x14ac:dyDescent="0.2">
      <c r="A87" s="31"/>
      <c r="B87" s="31"/>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3"/>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c r="HA87" s="69"/>
      <c r="HB87" s="69"/>
      <c r="HC87" s="69"/>
      <c r="HD87" s="69"/>
      <c r="HE87" s="69"/>
      <c r="HF87" s="69"/>
      <c r="HG87" s="69"/>
      <c r="HH87" s="69"/>
      <c r="HI87" s="69"/>
      <c r="HJ87" s="69"/>
      <c r="HK87" s="69"/>
      <c r="HL87" s="69"/>
      <c r="HM87" s="69"/>
      <c r="HN87" s="69"/>
      <c r="HO87" s="69"/>
      <c r="HP87" s="69"/>
      <c r="HQ87" s="69"/>
      <c r="HR87" s="69"/>
      <c r="HS87" s="69"/>
      <c r="HT87" s="69"/>
      <c r="HU87" s="69"/>
      <c r="HV87" s="69"/>
      <c r="HW87" s="69"/>
      <c r="HX87" s="69"/>
      <c r="HY87" s="69"/>
      <c r="HZ87" s="69"/>
      <c r="IA87" s="69"/>
      <c r="IB87" s="69"/>
      <c r="IC87" s="69"/>
      <c r="ID87" s="69"/>
      <c r="IE87" s="69"/>
      <c r="IF87" s="69"/>
      <c r="IG87" s="69"/>
      <c r="IH87" s="69"/>
      <c r="II87" s="69"/>
      <c r="IJ87" s="69"/>
      <c r="IK87" s="69"/>
      <c r="IL87" s="69"/>
      <c r="IM87" s="69"/>
      <c r="IN87" s="69"/>
      <c r="IO87" s="69"/>
      <c r="IP87" s="69"/>
      <c r="IQ87" s="69"/>
      <c r="IR87" s="69"/>
      <c r="IS87" s="69"/>
      <c r="IT87" s="69"/>
      <c r="IU87" s="69"/>
    </row>
    <row r="88" spans="1:255" s="74" customFormat="1" x14ac:dyDescent="0.2">
      <c r="A88" s="8"/>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171" t="str">
        <f>"RNDr. Milan Macek, CSc., "&amp; YEAR(BI2)</f>
        <v>RNDr. Milan Macek, CSc., 2024</v>
      </c>
      <c r="BC88" s="171"/>
      <c r="BD88" s="171"/>
      <c r="BE88" s="171"/>
      <c r="BF88" s="171"/>
      <c r="BG88" s="171"/>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53"/>
      <c r="GC88" s="53"/>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53"/>
      <c r="HN88" s="53"/>
      <c r="HO88" s="53"/>
      <c r="HP88" s="53"/>
      <c r="HQ88" s="53"/>
      <c r="HR88" s="53"/>
      <c r="HS88" s="53"/>
      <c r="HT88" s="53"/>
      <c r="HU88" s="53"/>
      <c r="HV88" s="53"/>
      <c r="HW88" s="53"/>
      <c r="HX88" s="53"/>
      <c r="HY88" s="53"/>
      <c r="HZ88" s="53"/>
      <c r="IA88" s="53"/>
      <c r="IB88" s="53"/>
      <c r="IC88" s="53"/>
      <c r="ID88" s="53"/>
      <c r="IE88" s="53"/>
      <c r="IF88" s="53"/>
      <c r="IG88" s="53"/>
      <c r="IH88" s="53"/>
      <c r="II88" s="53"/>
      <c r="IJ88" s="53"/>
      <c r="IK88" s="53"/>
      <c r="IL88" s="53"/>
      <c r="IM88" s="53"/>
      <c r="IN88" s="53"/>
      <c r="IO88" s="53"/>
      <c r="IP88" s="53"/>
      <c r="IQ88" s="53"/>
      <c r="IR88" s="53"/>
      <c r="IS88" s="53"/>
      <c r="IT88" s="53"/>
      <c r="IU88" s="53"/>
    </row>
    <row r="89" spans="1:255" s="74" customFormat="1" hidden="1" x14ac:dyDescent="0.2">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c r="FU89" s="53"/>
      <c r="FV89" s="53"/>
      <c r="FW89" s="53"/>
      <c r="FX89" s="53"/>
      <c r="FY89" s="53"/>
      <c r="FZ89" s="53"/>
      <c r="GA89" s="53"/>
      <c r="GB89" s="53"/>
      <c r="GC89" s="53"/>
      <c r="GD89" s="53"/>
      <c r="GE89" s="53"/>
      <c r="GF89" s="53"/>
      <c r="GG89" s="53"/>
      <c r="GH89" s="53"/>
      <c r="GI89" s="53"/>
      <c r="GJ89" s="53"/>
      <c r="GK89" s="53"/>
      <c r="GL89" s="53"/>
      <c r="GM89" s="53"/>
      <c r="GN89" s="53"/>
      <c r="GO89" s="53"/>
      <c r="GP89" s="53"/>
      <c r="GQ89" s="53"/>
      <c r="GR89" s="53"/>
      <c r="GS89" s="53"/>
      <c r="GT89" s="53"/>
      <c r="GU89" s="53"/>
      <c r="GV89" s="53"/>
      <c r="GW89" s="53"/>
      <c r="GX89" s="53"/>
      <c r="GY89" s="53"/>
      <c r="GZ89" s="53"/>
      <c r="HA89" s="53"/>
      <c r="HB89" s="53"/>
      <c r="HC89" s="53"/>
      <c r="HD89" s="53"/>
      <c r="HE89" s="53"/>
      <c r="HF89" s="53"/>
      <c r="HG89" s="53"/>
      <c r="HH89" s="53"/>
      <c r="HI89" s="53"/>
      <c r="HJ89" s="53"/>
      <c r="HK89" s="53"/>
      <c r="HL89" s="53"/>
      <c r="HM89" s="53"/>
      <c r="HN89" s="53"/>
      <c r="HO89" s="53"/>
      <c r="HP89" s="53"/>
      <c r="HQ89" s="53"/>
      <c r="HR89" s="53"/>
      <c r="HS89" s="53"/>
      <c r="HT89" s="53"/>
      <c r="HU89" s="53"/>
      <c r="HV89" s="53"/>
      <c r="HW89" s="53"/>
      <c r="HX89" s="53"/>
      <c r="HY89" s="53"/>
      <c r="HZ89" s="53"/>
      <c r="IA89" s="53"/>
      <c r="IB89" s="53"/>
      <c r="IC89" s="53"/>
      <c r="ID89" s="53"/>
      <c r="IE89" s="53"/>
      <c r="IF89" s="53"/>
      <c r="IG89" s="53"/>
      <c r="IH89" s="53"/>
      <c r="II89" s="53"/>
      <c r="IJ89" s="53"/>
      <c r="IK89" s="53"/>
      <c r="IL89" s="53"/>
      <c r="IM89" s="53"/>
      <c r="IN89" s="53"/>
      <c r="IO89" s="53"/>
      <c r="IP89" s="53"/>
      <c r="IQ89" s="53"/>
      <c r="IR89" s="53"/>
      <c r="IS89" s="53"/>
      <c r="IT89" s="53"/>
      <c r="IU89" s="53"/>
    </row>
    <row r="90" spans="1:255" s="55" customFormat="1" hidden="1" x14ac:dyDescent="0.2">
      <c r="A90" s="5"/>
      <c r="B90" s="4"/>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10"/>
      <c r="BH90" s="53"/>
      <c r="BI90" s="53"/>
      <c r="BJ90" s="53"/>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c r="FG90" s="54"/>
      <c r="FH90" s="54"/>
      <c r="FI90" s="54"/>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4"/>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4"/>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4"/>
      <c r="IM90" s="54"/>
      <c r="IN90" s="54"/>
      <c r="IO90" s="54"/>
      <c r="IP90" s="54"/>
      <c r="IQ90" s="54"/>
      <c r="IR90" s="54"/>
      <c r="IS90" s="54"/>
      <c r="IT90" s="54"/>
      <c r="IU90" s="54"/>
    </row>
    <row r="91" spans="1:255" s="55" customFormat="1" hidden="1" x14ac:dyDescent="0.2">
      <c r="A91" s="5"/>
      <c r="B91" s="4"/>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10"/>
      <c r="BH91" s="53"/>
      <c r="BI91" s="53"/>
      <c r="BJ91" s="53"/>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c r="FG91" s="54"/>
      <c r="FH91" s="54"/>
      <c r="FI91" s="54"/>
      <c r="FJ91" s="54"/>
      <c r="FK91" s="54"/>
      <c r="FL91" s="54"/>
      <c r="FM91" s="54"/>
      <c r="FN91" s="54"/>
      <c r="FO91" s="54"/>
      <c r="FP91" s="54"/>
      <c r="FQ91" s="54"/>
      <c r="FR91" s="54"/>
      <c r="FS91" s="54"/>
      <c r="FT91" s="54"/>
      <c r="FU91" s="54"/>
      <c r="FV91" s="54"/>
      <c r="FW91" s="54"/>
      <c r="FX91" s="54"/>
      <c r="FY91" s="54"/>
      <c r="FZ91" s="54"/>
      <c r="GA91" s="54"/>
      <c r="GB91" s="54"/>
      <c r="GC91" s="54"/>
      <c r="GD91" s="54"/>
      <c r="GE91" s="54"/>
      <c r="GF91" s="54"/>
      <c r="GG91" s="54"/>
      <c r="GH91" s="54"/>
      <c r="GI91" s="54"/>
      <c r="GJ91" s="54"/>
      <c r="GK91" s="54"/>
      <c r="GL91" s="54"/>
      <c r="GM91" s="54"/>
      <c r="GN91" s="54"/>
      <c r="GO91" s="54"/>
      <c r="GP91" s="54"/>
      <c r="GQ91" s="54"/>
      <c r="GR91" s="54"/>
      <c r="GS91" s="54"/>
      <c r="GT91" s="54"/>
      <c r="GU91" s="54"/>
      <c r="GV91" s="54"/>
      <c r="GW91" s="54"/>
      <c r="GX91" s="54"/>
      <c r="GY91" s="54"/>
      <c r="GZ91" s="54"/>
      <c r="HA91" s="54"/>
      <c r="HB91" s="54"/>
      <c r="HC91" s="54"/>
      <c r="HD91" s="54"/>
      <c r="HE91" s="54"/>
      <c r="HF91" s="54"/>
      <c r="HG91" s="54"/>
      <c r="HH91" s="54"/>
      <c r="HI91" s="54"/>
      <c r="HJ91" s="54"/>
      <c r="HK91" s="54"/>
      <c r="HL91" s="54"/>
      <c r="HM91" s="54"/>
      <c r="HN91" s="54"/>
      <c r="HO91" s="54"/>
      <c r="HP91" s="54"/>
      <c r="HQ91" s="54"/>
      <c r="HR91" s="54"/>
      <c r="HS91" s="54"/>
      <c r="HT91" s="54"/>
      <c r="HU91" s="54"/>
      <c r="HV91" s="54"/>
      <c r="HW91" s="54"/>
      <c r="HX91" s="54"/>
      <c r="HY91" s="54"/>
      <c r="HZ91" s="54"/>
      <c r="IA91" s="54"/>
      <c r="IB91" s="54"/>
      <c r="IC91" s="54"/>
      <c r="ID91" s="54"/>
      <c r="IE91" s="54"/>
      <c r="IF91" s="54"/>
      <c r="IG91" s="54"/>
      <c r="IH91" s="54"/>
      <c r="II91" s="54"/>
      <c r="IJ91" s="54"/>
      <c r="IK91" s="54"/>
      <c r="IL91" s="54"/>
      <c r="IM91" s="54"/>
      <c r="IN91" s="54"/>
      <c r="IO91" s="54"/>
      <c r="IP91" s="54"/>
      <c r="IQ91" s="54"/>
      <c r="IR91" s="54"/>
      <c r="IS91" s="54"/>
      <c r="IT91" s="54"/>
      <c r="IU91" s="54"/>
    </row>
  </sheetData>
  <sheetProtection algorithmName="SHA-512" hashValue="Rculzv0vmRKPjH6ZFL3/3b0zCTQFrepG49OzMOzYV1uNM6bPCSwIofW+6oxR4lEUf1m4XwI69S7Sszzok2uNJQ==" saltValue="GXD2hn5bxef4JKIRHJeqRg==" spinCount="100000" sheet="1" objects="1" scenarios="1" selectLockedCells="1"/>
  <mergeCells count="439">
    <mergeCell ref="BB88:BG88"/>
    <mergeCell ref="A86:B86"/>
    <mergeCell ref="A82:B82"/>
    <mergeCell ref="A83:B83"/>
    <mergeCell ref="A84:B84"/>
    <mergeCell ref="A85:B85"/>
    <mergeCell ref="BC86:BF86"/>
    <mergeCell ref="BC82:BF82"/>
    <mergeCell ref="BC83:BF83"/>
    <mergeCell ref="BC84:BF84"/>
    <mergeCell ref="BC85:BF85"/>
    <mergeCell ref="AU86:AX86"/>
    <mergeCell ref="AY82:BB82"/>
    <mergeCell ref="AY83:BB83"/>
    <mergeCell ref="AY84:BB84"/>
    <mergeCell ref="AY85:BB85"/>
    <mergeCell ref="AY86:BB86"/>
    <mergeCell ref="AU82:AX82"/>
    <mergeCell ref="AU83:AX83"/>
    <mergeCell ref="AU84:AX84"/>
    <mergeCell ref="AU85:AX85"/>
    <mergeCell ref="AM86:AP86"/>
    <mergeCell ref="AQ82:AT82"/>
    <mergeCell ref="AQ83:AT83"/>
    <mergeCell ref="AQ84:AT84"/>
    <mergeCell ref="AQ85:AT85"/>
    <mergeCell ref="AQ86:AT86"/>
    <mergeCell ref="AM82:AP82"/>
    <mergeCell ref="AM83:AP83"/>
    <mergeCell ref="AM84:AP84"/>
    <mergeCell ref="AM85:AP85"/>
    <mergeCell ref="W85:Z85"/>
    <mergeCell ref="W86:Z86"/>
    <mergeCell ref="AI83:AL83"/>
    <mergeCell ref="AI84:AL84"/>
    <mergeCell ref="AI85:AL85"/>
    <mergeCell ref="AI86:AL86"/>
    <mergeCell ref="AE83:AH83"/>
    <mergeCell ref="AE84:AH84"/>
    <mergeCell ref="AE85:AH85"/>
    <mergeCell ref="AE86:AH86"/>
    <mergeCell ref="AI82:AL82"/>
    <mergeCell ref="C86:F86"/>
    <mergeCell ref="K82:N82"/>
    <mergeCell ref="K83:N83"/>
    <mergeCell ref="K84:N84"/>
    <mergeCell ref="K85:N85"/>
    <mergeCell ref="K86:N86"/>
    <mergeCell ref="C82:F82"/>
    <mergeCell ref="C83:F83"/>
    <mergeCell ref="C84:F84"/>
    <mergeCell ref="C85:F85"/>
    <mergeCell ref="G83:J83"/>
    <mergeCell ref="G84:J84"/>
    <mergeCell ref="G85:J85"/>
    <mergeCell ref="G86:J86"/>
    <mergeCell ref="S86:V86"/>
    <mergeCell ref="O83:R83"/>
    <mergeCell ref="O84:R84"/>
    <mergeCell ref="O85:R85"/>
    <mergeCell ref="O86:R86"/>
    <mergeCell ref="AA83:AD83"/>
    <mergeCell ref="AA84:AD84"/>
    <mergeCell ref="AA85:AD85"/>
    <mergeCell ref="AA86:AD86"/>
    <mergeCell ref="W83:Z83"/>
    <mergeCell ref="W84:Z84"/>
    <mergeCell ref="S83:V83"/>
    <mergeCell ref="S84:V84"/>
    <mergeCell ref="S85:V85"/>
    <mergeCell ref="A77:B77"/>
    <mergeCell ref="A78:B78"/>
    <mergeCell ref="A79:B79"/>
    <mergeCell ref="G82:J82"/>
    <mergeCell ref="O82:R82"/>
    <mergeCell ref="S82:V82"/>
    <mergeCell ref="W82:Z82"/>
    <mergeCell ref="AA82:AD82"/>
    <mergeCell ref="AE82:AH82"/>
    <mergeCell ref="A80:B80"/>
    <mergeCell ref="A81:B81"/>
    <mergeCell ref="BC75:BF75"/>
    <mergeCell ref="O75:R75"/>
    <mergeCell ref="S75:V75"/>
    <mergeCell ref="W75:Z75"/>
    <mergeCell ref="AA75:AD75"/>
    <mergeCell ref="AE75:AH75"/>
    <mergeCell ref="AI75:AL75"/>
    <mergeCell ref="AM75:AP75"/>
    <mergeCell ref="AQ75:AT75"/>
    <mergeCell ref="A71:B71"/>
    <mergeCell ref="A72:B72"/>
    <mergeCell ref="A73:B73"/>
    <mergeCell ref="C73:F73"/>
    <mergeCell ref="G73:J73"/>
    <mergeCell ref="K73:N73"/>
    <mergeCell ref="O73:R73"/>
    <mergeCell ref="S73:V73"/>
    <mergeCell ref="A74:B74"/>
    <mergeCell ref="A75:B75"/>
    <mergeCell ref="C75:F75"/>
    <mergeCell ref="G75:J75"/>
    <mergeCell ref="K75:N75"/>
    <mergeCell ref="AU73:AX73"/>
    <mergeCell ref="AY73:BB73"/>
    <mergeCell ref="W73:Z73"/>
    <mergeCell ref="AA73:AD73"/>
    <mergeCell ref="AE73:AH73"/>
    <mergeCell ref="AI73:AL73"/>
    <mergeCell ref="AU75:AX75"/>
    <mergeCell ref="AY75:BB75"/>
    <mergeCell ref="AU70:AX70"/>
    <mergeCell ref="AY70:BB70"/>
    <mergeCell ref="BC70:BF70"/>
    <mergeCell ref="AA70:AD70"/>
    <mergeCell ref="AE70:AH70"/>
    <mergeCell ref="AI70:AL70"/>
    <mergeCell ref="AM70:AP70"/>
    <mergeCell ref="BC73:BF73"/>
    <mergeCell ref="AM73:AP73"/>
    <mergeCell ref="AQ73:AT73"/>
    <mergeCell ref="K70:N70"/>
    <mergeCell ref="O70:R70"/>
    <mergeCell ref="S70:V70"/>
    <mergeCell ref="W70:Z70"/>
    <mergeCell ref="A69:B69"/>
    <mergeCell ref="A70:B70"/>
    <mergeCell ref="C70:F70"/>
    <mergeCell ref="G70:J70"/>
    <mergeCell ref="AQ70:AT70"/>
    <mergeCell ref="A67:B67"/>
    <mergeCell ref="A66:B66"/>
    <mergeCell ref="A64:B64"/>
    <mergeCell ref="O63:R63"/>
    <mergeCell ref="S63:V63"/>
    <mergeCell ref="W63:Z63"/>
    <mergeCell ref="A65:B65"/>
    <mergeCell ref="BC61:BF61"/>
    <mergeCell ref="AA61:AD61"/>
    <mergeCell ref="AE61:AH61"/>
    <mergeCell ref="AI61:AL61"/>
    <mergeCell ref="AM61:AP61"/>
    <mergeCell ref="A62:B62"/>
    <mergeCell ref="A63:B63"/>
    <mergeCell ref="C63:F63"/>
    <mergeCell ref="G63:J63"/>
    <mergeCell ref="AQ61:AT61"/>
    <mergeCell ref="AU61:AX61"/>
    <mergeCell ref="K61:N61"/>
    <mergeCell ref="O61:R61"/>
    <mergeCell ref="S61:V61"/>
    <mergeCell ref="W61:Z61"/>
    <mergeCell ref="AY63:BB63"/>
    <mergeCell ref="BC63:BF63"/>
    <mergeCell ref="AA63:AD63"/>
    <mergeCell ref="AE63:AH63"/>
    <mergeCell ref="AI63:AL63"/>
    <mergeCell ref="AM63:AP63"/>
    <mergeCell ref="AQ63:AT63"/>
    <mergeCell ref="AU63:AX63"/>
    <mergeCell ref="K63:N63"/>
    <mergeCell ref="A60:B60"/>
    <mergeCell ref="A61:B61"/>
    <mergeCell ref="C61:F61"/>
    <mergeCell ref="G61:J61"/>
    <mergeCell ref="AU58:AX58"/>
    <mergeCell ref="AY58:BB58"/>
    <mergeCell ref="A58:B58"/>
    <mergeCell ref="C58:F58"/>
    <mergeCell ref="G58:J58"/>
    <mergeCell ref="K58:N58"/>
    <mergeCell ref="AY61:BB61"/>
    <mergeCell ref="A57:B57"/>
    <mergeCell ref="BC58:BF58"/>
    <mergeCell ref="A59:B59"/>
    <mergeCell ref="AE58:AH58"/>
    <mergeCell ref="AI58:AL58"/>
    <mergeCell ref="AM58:AP58"/>
    <mergeCell ref="AQ58:AT58"/>
    <mergeCell ref="O58:R58"/>
    <mergeCell ref="S58:V58"/>
    <mergeCell ref="W58:Z58"/>
    <mergeCell ref="AA58:AD58"/>
    <mergeCell ref="A55:B55"/>
    <mergeCell ref="A54:B54"/>
    <mergeCell ref="A53:B53"/>
    <mergeCell ref="AU51:AX51"/>
    <mergeCell ref="AQ51:AT51"/>
    <mergeCell ref="A50:B50"/>
    <mergeCell ref="BC51:BF51"/>
    <mergeCell ref="O51:R51"/>
    <mergeCell ref="S51:V51"/>
    <mergeCell ref="W51:Z51"/>
    <mergeCell ref="AA51:AD51"/>
    <mergeCell ref="A52:B52"/>
    <mergeCell ref="AE51:AH51"/>
    <mergeCell ref="AI51:AL51"/>
    <mergeCell ref="AM51:AP51"/>
    <mergeCell ref="A51:B51"/>
    <mergeCell ref="C51:F51"/>
    <mergeCell ref="G51:J51"/>
    <mergeCell ref="K51:N51"/>
    <mergeCell ref="AY51:BB51"/>
    <mergeCell ref="BC46:BF46"/>
    <mergeCell ref="AA46:AD46"/>
    <mergeCell ref="AE46:AH46"/>
    <mergeCell ref="AI46:AL46"/>
    <mergeCell ref="AM46:AP46"/>
    <mergeCell ref="BC49:BF49"/>
    <mergeCell ref="AM49:AP49"/>
    <mergeCell ref="AQ49:AT49"/>
    <mergeCell ref="K46:N46"/>
    <mergeCell ref="O46:R46"/>
    <mergeCell ref="S46:V46"/>
    <mergeCell ref="W46:Z46"/>
    <mergeCell ref="AU49:AX49"/>
    <mergeCell ref="AY49:BB49"/>
    <mergeCell ref="W49:Z49"/>
    <mergeCell ref="AA49:AD49"/>
    <mergeCell ref="AE49:AH49"/>
    <mergeCell ref="AI49:AL49"/>
    <mergeCell ref="AU46:AX46"/>
    <mergeCell ref="AY46:BB46"/>
    <mergeCell ref="K49:N49"/>
    <mergeCell ref="O49:R49"/>
    <mergeCell ref="S49:V49"/>
    <mergeCell ref="A47:B47"/>
    <mergeCell ref="A48:B48"/>
    <mergeCell ref="A49:B49"/>
    <mergeCell ref="A45:B45"/>
    <mergeCell ref="A46:B46"/>
    <mergeCell ref="C46:F46"/>
    <mergeCell ref="G46:J46"/>
    <mergeCell ref="AQ46:AT46"/>
    <mergeCell ref="A43:B43"/>
    <mergeCell ref="C49:F49"/>
    <mergeCell ref="G49:J49"/>
    <mergeCell ref="A42:B42"/>
    <mergeCell ref="A40:B40"/>
    <mergeCell ref="O39:R39"/>
    <mergeCell ref="S39:V39"/>
    <mergeCell ref="W39:Z39"/>
    <mergeCell ref="A41:B41"/>
    <mergeCell ref="BC37:BF37"/>
    <mergeCell ref="AA37:AD37"/>
    <mergeCell ref="AE37:AH37"/>
    <mergeCell ref="AI37:AL37"/>
    <mergeCell ref="AM37:AP37"/>
    <mergeCell ref="A38:B38"/>
    <mergeCell ref="A39:B39"/>
    <mergeCell ref="C39:F39"/>
    <mergeCell ref="G39:J39"/>
    <mergeCell ref="AQ37:AT37"/>
    <mergeCell ref="AU37:AX37"/>
    <mergeCell ref="K37:N37"/>
    <mergeCell ref="O37:R37"/>
    <mergeCell ref="S37:V37"/>
    <mergeCell ref="W37:Z37"/>
    <mergeCell ref="AY39:BB39"/>
    <mergeCell ref="BC39:BF39"/>
    <mergeCell ref="AA39:AD39"/>
    <mergeCell ref="AE39:AH39"/>
    <mergeCell ref="AI39:AL39"/>
    <mergeCell ref="AM39:AP39"/>
    <mergeCell ref="AQ39:AT39"/>
    <mergeCell ref="AU39:AX39"/>
    <mergeCell ref="K39:N39"/>
    <mergeCell ref="A36:B36"/>
    <mergeCell ref="A37:B37"/>
    <mergeCell ref="C37:F37"/>
    <mergeCell ref="G37:J37"/>
    <mergeCell ref="AU34:AX34"/>
    <mergeCell ref="AY34:BB34"/>
    <mergeCell ref="A34:B34"/>
    <mergeCell ref="C34:F34"/>
    <mergeCell ref="G34:J34"/>
    <mergeCell ref="K34:N34"/>
    <mergeCell ref="AY37:BB37"/>
    <mergeCell ref="A33:B33"/>
    <mergeCell ref="BC34:BF34"/>
    <mergeCell ref="A35:B35"/>
    <mergeCell ref="AE34:AH34"/>
    <mergeCell ref="AI34:AL34"/>
    <mergeCell ref="AM34:AP34"/>
    <mergeCell ref="AQ34:AT34"/>
    <mergeCell ref="O34:R34"/>
    <mergeCell ref="S34:V34"/>
    <mergeCell ref="W34:Z34"/>
    <mergeCell ref="AA34:AD34"/>
    <mergeCell ref="A31:B31"/>
    <mergeCell ref="A30:B30"/>
    <mergeCell ref="A29:B29"/>
    <mergeCell ref="BC27:BF27"/>
    <mergeCell ref="G27:J27"/>
    <mergeCell ref="K27:N27"/>
    <mergeCell ref="AU25:AX25"/>
    <mergeCell ref="AY25:BB25"/>
    <mergeCell ref="A25:B25"/>
    <mergeCell ref="C25:F25"/>
    <mergeCell ref="G25:J25"/>
    <mergeCell ref="K25:N25"/>
    <mergeCell ref="AE27:AH27"/>
    <mergeCell ref="AI27:AL27"/>
    <mergeCell ref="AM27:AP27"/>
    <mergeCell ref="AQ27:AT27"/>
    <mergeCell ref="O27:R27"/>
    <mergeCell ref="S27:V27"/>
    <mergeCell ref="W27:Z27"/>
    <mergeCell ref="AA27:AD27"/>
    <mergeCell ref="AU27:AX27"/>
    <mergeCell ref="AY27:BB27"/>
    <mergeCell ref="A28:B28"/>
    <mergeCell ref="A27:B27"/>
    <mergeCell ref="A1:BG1"/>
    <mergeCell ref="A2:BG2"/>
    <mergeCell ref="E3:BG3"/>
    <mergeCell ref="Q4:AG4"/>
    <mergeCell ref="AK4:AN4"/>
    <mergeCell ref="A3:D3"/>
    <mergeCell ref="BC22:BF22"/>
    <mergeCell ref="AI22:AL22"/>
    <mergeCell ref="AM22:AP22"/>
    <mergeCell ref="AQ22:AT22"/>
    <mergeCell ref="AU22:AX22"/>
    <mergeCell ref="AE22:AH22"/>
    <mergeCell ref="W15:Z15"/>
    <mergeCell ref="O15:R15"/>
    <mergeCell ref="G15:J15"/>
    <mergeCell ref="K15:N15"/>
    <mergeCell ref="S15:V15"/>
    <mergeCell ref="AA10:AD10"/>
    <mergeCell ref="AA13:AD13"/>
    <mergeCell ref="AA15:AD15"/>
    <mergeCell ref="AE15:AH15"/>
    <mergeCell ref="AE10:AH10"/>
    <mergeCell ref="AE13:AH13"/>
    <mergeCell ref="S10:V10"/>
    <mergeCell ref="AI10:AL10"/>
    <mergeCell ref="AI13:AL13"/>
    <mergeCell ref="AM10:AP10"/>
    <mergeCell ref="AI15:AL15"/>
    <mergeCell ref="AM13:AP13"/>
    <mergeCell ref="AM15:AP15"/>
    <mergeCell ref="AY15:BB15"/>
    <mergeCell ref="BC15:BF15"/>
    <mergeCell ref="BC10:BF10"/>
    <mergeCell ref="BC13:BF13"/>
    <mergeCell ref="AU6:AX6"/>
    <mergeCell ref="AU7:AX7"/>
    <mergeCell ref="AY6:BB6"/>
    <mergeCell ref="AY7:BB7"/>
    <mergeCell ref="AM6:AP6"/>
    <mergeCell ref="AU15:AX15"/>
    <mergeCell ref="AQ15:AT15"/>
    <mergeCell ref="AQ10:AT10"/>
    <mergeCell ref="AU10:AX10"/>
    <mergeCell ref="AU13:AX13"/>
    <mergeCell ref="AQ13:AT13"/>
    <mergeCell ref="BC4:BG4"/>
    <mergeCell ref="G6:J6"/>
    <mergeCell ref="G7:J7"/>
    <mergeCell ref="K6:N6"/>
    <mergeCell ref="K7:N7"/>
    <mergeCell ref="W10:Z10"/>
    <mergeCell ref="W13:Z13"/>
    <mergeCell ref="O7:R7"/>
    <mergeCell ref="W6:Z6"/>
    <mergeCell ref="W7:Z7"/>
    <mergeCell ref="AA6:AD6"/>
    <mergeCell ref="AA7:AD7"/>
    <mergeCell ref="AM7:AP7"/>
    <mergeCell ref="AQ6:AT6"/>
    <mergeCell ref="AQ7:AT7"/>
    <mergeCell ref="AE6:AH6"/>
    <mergeCell ref="AE7:AH7"/>
    <mergeCell ref="AI6:AL6"/>
    <mergeCell ref="AI7:AL7"/>
    <mergeCell ref="K13:N13"/>
    <mergeCell ref="BC6:BF6"/>
    <mergeCell ref="BC7:BF7"/>
    <mergeCell ref="AY10:BB10"/>
    <mergeCell ref="AY13:BB13"/>
    <mergeCell ref="A5:D5"/>
    <mergeCell ref="N4:P4"/>
    <mergeCell ref="G10:J10"/>
    <mergeCell ref="G13:J13"/>
    <mergeCell ref="E5:F5"/>
    <mergeCell ref="E4:F4"/>
    <mergeCell ref="A6:B6"/>
    <mergeCell ref="A9:B9"/>
    <mergeCell ref="S6:V6"/>
    <mergeCell ref="S7:V7"/>
    <mergeCell ref="A11:B11"/>
    <mergeCell ref="A12:B12"/>
    <mergeCell ref="A4:D4"/>
    <mergeCell ref="O6:R6"/>
    <mergeCell ref="K10:N10"/>
    <mergeCell ref="O10:R10"/>
    <mergeCell ref="O13:R13"/>
    <mergeCell ref="S13:V13"/>
    <mergeCell ref="A21:B21"/>
    <mergeCell ref="A7:B7"/>
    <mergeCell ref="C6:F6"/>
    <mergeCell ref="C7:F7"/>
    <mergeCell ref="C15:F15"/>
    <mergeCell ref="A13:B13"/>
    <mergeCell ref="A10:B10"/>
    <mergeCell ref="A15:B15"/>
    <mergeCell ref="A18:B18"/>
    <mergeCell ref="A19:B19"/>
    <mergeCell ref="A16:B16"/>
    <mergeCell ref="A17:B17"/>
    <mergeCell ref="C10:F10"/>
    <mergeCell ref="C13:F13"/>
    <mergeCell ref="A14:B14"/>
    <mergeCell ref="A76:B76"/>
    <mergeCell ref="A89:BG89"/>
    <mergeCell ref="A22:B22"/>
    <mergeCell ref="C22:F22"/>
    <mergeCell ref="G22:J22"/>
    <mergeCell ref="K22:N22"/>
    <mergeCell ref="O22:R22"/>
    <mergeCell ref="S22:V22"/>
    <mergeCell ref="W22:Z22"/>
    <mergeCell ref="AA22:AD22"/>
    <mergeCell ref="AY22:BB22"/>
    <mergeCell ref="A23:B23"/>
    <mergeCell ref="A24:B24"/>
    <mergeCell ref="BC25:BF25"/>
    <mergeCell ref="A26:B26"/>
    <mergeCell ref="AE25:AH25"/>
    <mergeCell ref="AI25:AL25"/>
    <mergeCell ref="AM25:AP25"/>
    <mergeCell ref="AQ25:AT25"/>
    <mergeCell ref="O25:R25"/>
    <mergeCell ref="S25:V25"/>
    <mergeCell ref="W25:Z25"/>
    <mergeCell ref="AA25:AD25"/>
    <mergeCell ref="C27:F27"/>
  </mergeCells>
  <phoneticPr fontId="1" type="noConversion"/>
  <conditionalFormatting sqref="A1:BG1 E3:BG3 E4:F4 E5:F5 Q4:AG4">
    <cfRule type="containsBlanks" dxfId="14" priority="63">
      <formula>LEN(TRIM(A1))=0</formula>
    </cfRule>
  </conditionalFormatting>
  <conditionalFormatting sqref="C68:BF75 C56:BF63 C44:BF51 C32:BF39 C20:BF27 C80:BF86 C6:BF15">
    <cfRule type="expression" dxfId="13" priority="31">
      <formula>C$81=1</formula>
    </cfRule>
    <cfRule type="expression" dxfId="12" priority="32">
      <formula>C$80=1</formula>
    </cfRule>
  </conditionalFormatting>
  <conditionalFormatting sqref="C16:BF19">
    <cfRule type="expression" dxfId="11" priority="11">
      <formula>C$81=1</formula>
    </cfRule>
    <cfRule type="expression" dxfId="10" priority="12">
      <formula>C$80=1</formula>
    </cfRule>
  </conditionalFormatting>
  <conditionalFormatting sqref="C28:BF31">
    <cfRule type="expression" dxfId="9" priority="9">
      <formula>C$81=1</formula>
    </cfRule>
    <cfRule type="expression" dxfId="8" priority="10">
      <formula>C$80=1</formula>
    </cfRule>
  </conditionalFormatting>
  <conditionalFormatting sqref="C40:BF43">
    <cfRule type="expression" dxfId="7" priority="7">
      <formula>C$81=1</formula>
    </cfRule>
    <cfRule type="expression" dxfId="6" priority="8">
      <formula>C$80=1</formula>
    </cfRule>
  </conditionalFormatting>
  <conditionalFormatting sqref="C52:BF55">
    <cfRule type="expression" dxfId="5" priority="5">
      <formula>C$81=1</formula>
    </cfRule>
    <cfRule type="expression" dxfId="4" priority="6">
      <formula>C$80=1</formula>
    </cfRule>
  </conditionalFormatting>
  <conditionalFormatting sqref="C64:BF67">
    <cfRule type="expression" dxfId="3" priority="3">
      <formula>C$81=1</formula>
    </cfRule>
    <cfRule type="expression" dxfId="2" priority="4">
      <formula>C$80=1</formula>
    </cfRule>
  </conditionalFormatting>
  <conditionalFormatting sqref="C76:BF79">
    <cfRule type="expression" dxfId="1" priority="1">
      <formula>C$81=1</formula>
    </cfRule>
    <cfRule type="expression" dxfId="0" priority="2">
      <formula>C$80=1</formula>
    </cfRule>
  </conditionalFormatting>
  <dataValidations count="9">
    <dataValidation type="decimal" allowBlank="1" showInputMessage="1" showErrorMessage="1" errorTitle="Zadání času" error="Zadejte desetinným číslem, např. 8,5" sqref="AI63:AI67 AQ63:AQ67 S51:S55 AM63:AM67 AY63:AY67 AU63:AU67 G63:G67 C63:C67 O63:O67 K63:K67 S63:S67 BC63:BC67 W51:W55 AA63:AA67 W63:W67 AE51:AE55 AI51:AI55 AE39:AE43 AM51:AM55 AY51:AY55 S39:S43 AU51:AU55 G51:G55 C51:C55 O51:O55 K51:K55 BC51:BC55 W39:W43 AM39:AM43 AA51:AA55 AY39:AY43 AU39:AU43 AQ27:AQ31 O27:O31 W27:W31 S27:S31 G39:G43 C39:C43 O39:O43 K39:K43 BC39:BC43 AA39:AA43 AM27:AM31 AY27:AY31 AQ39:AQ43 AU27:AU31 S15:S19 W15:W19 AE15:AE19 AU15:AU19 G27:G31 C27:C31 K27:K31 BC27:BC31 AA27:AA31 AE27:AE31 AY15:AY19 G15:G19 AA15:AA19 AM15:AM19 AI15:AI19 C15:C19 AQ15:AQ19 K15:K19 BC15:BC19 AI39:AI43 AI27:AI31 AQ51:AQ55 O15:O19 AE63:AE67 K75:K81 AU75:AU81 AA75:AA81 AM75:AM81 AQ75:AQ81 AI75:AI81 C75:C81 AE75:AE81 W75:W81 S75:S81 O75:O81 G75:G81 AY75:AY81 BC75:BC81">
      <formula1>0</formula1>
      <formula2>24</formula2>
    </dataValidation>
    <dataValidation operator="greaterThanOrEqual" allowBlank="1" showInputMessage="1" showErrorMessage="1" sqref="C73:BF73 C61:BF61 C49:BF49 C37:BF37 C25:BF25 C13:BF13"/>
    <dataValidation type="date" allowBlank="1" showInputMessage="1" showErrorMessage="1" sqref="E4:F4">
      <formula1>BI2</formula1>
      <formula2>BI2+366</formula2>
    </dataValidation>
    <dataValidation type="date" allowBlank="1" showInputMessage="1" showErrorMessage="1" sqref="E5:F5">
      <formula1>BI2</formula1>
      <formula2>BI2+366</formula2>
    </dataValidation>
    <dataValidation type="custom" operator="greaterThanOrEqual" allowBlank="1" showInputMessage="1" showErrorMessage="1" errorTitle="Zápis času" error="Čas musí být v intervalu 0:00 a 24:00." sqref="C9 G9 K9 O9 S9 W9 AA9 AE9 AI9 AM9 AQ9 AU9 AY9 BC9 C21 G21 K21 O21 S21 W21 AA21 AE21 AI21 AM21 AQ21 AU21 AY21 BC21 C33 G33 K33 O33 S33 W33 AA33 AE33 AI33 AM33 AQ33 AU33 AY33 BC33 C45 G45 K45 O45 S45 W45 AA45 AE45 AI45 AM45 AQ45 AU45 AY45 BC45 C57 G57 K57 O57 S57 W57 AA57 AE57 AI57 AM57 AQ57 AU57 AY57 BC57 C69 G69 K69 O69 S69 W69 AA69 AE69 AI69 AM69 AQ69 AU69 AY69 BC69 C11 G11 K11 O11 S11 W11 AA11 AE11 AI11 AM11 AQ11 AU11 AY11 BC11 C23 G23 K23 O23 S23 W23 AA23 AE23 AI23 AM23 AQ23 AU23 AY23 BC23 C35 G35 K35 O35 S35 W35 AA35 AE35 AI35 AM35 AQ35 AU35 AY35 BC35 C47 G47 K47 O47 S47 W47 AA47 AE47 AI47 AM47 AQ47 AU47 AY47 BC47 C59 G59 K59 O59 S59 W59 AA59 AE59 AI59 AM59 AQ59 AU59 AY59 BC59 C71 G71 K71 O71 S71 W71 AA71 AE71 AI71 AM71 AQ71 AU71 AY71 BC71 C14 G14 K14 O14 S14 W14 AA14 AE14 AI14 AM14 AQ14 AU14 AY14 BC14 C26 G26 K26 O26 S26 W26 AA26 AE26 AI26 AM26 AQ26 AU26 AY26 BC26 C38 G38 K38 O38 S38 W38 AA38 AE38 AI38 AM38 AQ38 AU38 AY38 BC38 C50 G50 K50 O50 S50 W50 AA50 AE50 AI50 AM50 AQ50 AU50 AY50 BC50 C62 G62 K62 O62 S62 W62 AA62 AE62 AI62 AM62 AQ62 AU62 AY62 BC62 C74 G74 K74 O74 S74 W74 AA74 AE74 AI74 AM74 AQ74 AU74 AY74 BC74">
      <formula1>N(C9)&lt;=1</formula1>
    </dataValidation>
    <dataValidation type="custom" operator="greaterThanOrEqual" allowBlank="1" showInputMessage="1" showErrorMessage="1" errorTitle="Zápis času" error="Čas musí být v intervalu 0:00 a 24:00 a současně musí být nejvýše o 12:00 vyšší, než čas zapsaný vlevo." sqref="D9 H9 L9 P9 T9 X9 AB9 AF9 AJ9 AN9 AR9 AV9 AZ9 BD9 F9 J9 N9 R9 V9 Z9 AD9 AH9 AL9 AP9 AT9 AX9 BB9 BF9 D21 H21 L21 P21 T21 X21 AB21 AF21 AJ21 AN21 AR21 AV21 AZ21 BD21 F21 J21 N21 R21 V21 Z21 AD21 AH21 AL21 AP21 AT21 AX21 BB21 BF21 D33 H33 L33 P33 T33 X33 AB33 AF33 AJ33 AN33 AR33 AV33 AZ33 BD33 F33 J33 N33 R33 V33 Z33 AD33 AH33 AL33 AP33 AT33 AX33 BB33 BF33 D45 H45 L45 P45 T45 X45 AB45 AF45 AJ45 AN45 AR45 AV45 AZ45 BD45 F45 J45 N45 R45 V45 Z45 AD45 AH45 AL45 AP45 AT45 AX45 BB45 BF45 D57 H57 L57 P57 T57 X57 AB57 AF57 AJ57 AN57 AR57 AV57 AZ57 BD57 F57 J57 N57 R57 V57 Z57 AD57 AH57 AL57 AP57 AT57 AX57 BB57 BF57 D69 H69 L69 P69 T69 X69 AB69 AF69 AJ69 AN69 AR69 AV69 AZ69 BD69 F69 J69 N69 R69 V69 Z69 AD69 AH69 AL69 AP69 AT69 AX69 BB69 BF69">
      <formula1>AND(N(D9)&lt;=1,N(D9)&gt;N(C9),N(D9)-N(C9)&lt;=0.5)</formula1>
    </dataValidation>
    <dataValidation type="custom" operator="greaterThanOrEqual" allowBlank="1" showInputMessage="1" showErrorMessage="1" errorTitle="Zápis času" error="Čas musí být v intervalu 0:00 a 24:00 a současně musí být  vyšší, než čas zapsaný vlevo." sqref="E9 I9 M9 Q9 U9 Y9 AC9 AG9 AK9 AO9 AS9 AW9 BA9 BE9 E21 I21 M21 Q21 U21 Y21 AC21 AG21 AK21 AO21 AS21 AW21 BA21 BE21 E33 I33 M33 Q33 U33 Y33 AC33 AG33 AK33 AO33 AS33 AW33 BA33 BE33 E45 I45 M45 Q45 U45 Y45 AC45 AG45 AK45 AO45 AS45 AW45 BA45 BE45 E57 I57 M57 Q57 U57 Y57 AC57 AG57 AK57 AO57 AS57 AW57 BA57 BE57 E69 I69 M69 Q69 U69 Y69 AC69 AG69 AK69 AO69 AS69 AW69 BA69 BE69 D11:F11 H11:J11 L11:N11 P11:R11 T11:V11 X11:Z11 AB11:AD11 AF11:AH11 AJ11:AL11 AN11:AP11 AR11:AT11 AV11:AX11 AZ11:BB11 BD11:BF11 D23:F23 H23:J23 L23:N23 P23:R23 T23:V23 X23:Z23 AB23:AD23 AF23:AH23 AJ23:AL23 AN23:AP23 AR23:AT23 AV23:AX23 AZ23:BB23 BD23:BF23 D35:F35 H35:J35 L35:N35 P35:R35 T35:V35 X35:Z35 AB35:AD35 AF35:AH35 AJ35:AL35 AN35:AP35 AR35:AT35 AV35:AX35 AZ35:BB35 BD35:BF35 D47:F47 H47:J47 L47:N47 P47:R47 T47:V47 X47:Z47 AB47:AD47 AF47:AH47 AJ47:AL47 AN47:AP47 AR47:AT47 AV47:AX47 AZ47:BB47 BD47:BF47 D59:F59 H59:J59 L59:N59 P59:R59 T59:V59 X59:Z59 AB59:AD59 AF59:AH59 AJ59:AL59 AN59:AP59 AR59:AT59 AV59:AX59 AZ59:BB59 BD59:BF59 D71:F71 H71:J71 L71:N71 P71:R71 T71:V71 X71:Z71 AB71:AD71 AF71:AH71 AJ71:AL71 AN71:AP71 AR71:AT71 AV71:AX71 AZ71:BB71 BD71:BF71 D14:F14 H14:J14 L14:N14 P14:R14 T14:V14 X14:Z14 AB14:AD14 AF14:AH14 AJ14:AL14 AN14:AP14 AR14:AT14 AV14:AX14 AZ14:BB14 BD14:BF14 D26:F26 H26:J26 L26:N26 P26:R26 T26:V26 X26:Z26 AB26:AD26 AF26:AH26 AJ26:AL26 AN26:AP26 AR26:AT26 AV26:AX26 AZ26:BB26 BD26:BF26 D38:F38 H38:J38 L38:N38 P38:R38 T38:V38 X38:Z38 AB38:AD38 AF38:AH38 AJ38:AL38 AN38:AP38 AR38:AT38 AV38:AX38 AZ38:BB38 BD38:BF38 D50:F50 H50:J50 L50:N50 P50:R50 T50:V50 X50:Z50 AB50:AD50 AF50:AH50 AJ50:AL50 AN50:AP50 AR50:AT50 AV50:AX50 AZ50:BB50 BD50:BF50 D62:F62 H62:J62 L62:N62 P62:R62 T62:V62 X62:Z62 AB62:AD62 AF62:AH62 AJ62:AL62 AN62:AP62 AR62:AT62 AV62:AX62 AZ62:BB62 BD62:BF62 D74:F74 H74:J74 L74:N74 P74:R74 T74:V74 X74:Z74 AB74:AD74 AF74:AH74 AJ74:AL74 AN74:AP74 AR74:AT74 AV74:AX74 AZ74:BB74 BD74:BF74">
      <formula1>AND(N(D9)&lt;=1,N(D9)&gt;N(C9))</formula1>
    </dataValidation>
    <dataValidation type="custom" allowBlank="1" showInputMessage="1" showErrorMessage="1" errorTitle="Zápis času" error="Čas musí být v intervalu 0:00 až 6:00 nebo v intervalu 22:00 až 24:00." sqref="D12:F12 H12:J12 L12:N12 P12:R12 T12:V12 X12:Z12 AB12:AD12 AF12:AH12 AJ12:AL12 AN12:AP12 AR12:AT12 AV12:AX12 AZ12:BB12 BD12:BF12 D24:F24 H24:J24 L24:N24 P24:R24 T24:V24 X24:Z24 AB24:AD24 AF24:AH24 AJ24:AL24 AN24:AP24 AR24:AT24 AV24:AX24 AZ24:BB24 BD24:BF24 D36:F36 H36:J36 L36:N36 P36:R36 T36:V36 X36:Z36 AB36:AD36 AF36:AH36 AJ36:AL36 AN36:AP36 AR36:AT36 AV36:AX36 AZ36:BB36 BD36:BF36 D48:F48 H48:J48 L48:N48 P48:R48 T48:V48 X48:Z48 AB48:AD48 AF48:AH48 AJ48:AL48 AN48:AP48 AR48:AT48 AV48:AX48 AZ48:BB48 BD48:BF48 D60:F60 H60:J60 L60:N60 P60:R60 T60:V60 X60:Z60 AB60:AD60 AF60:AH60 AJ60:AL60 AN60:AP60 AR60:AT60 AV60:AX60 AZ60:BB60 BD60:BF60 D72:F72 H72:J72 L72:N72 P72:R72 T72:V72 X72:Z72 AB72:AD72 AF72:AH72 AJ72:AL72 AN72:AP72 AR72:AT72 AV72:AX72 AZ72:BB72 BD72:BF72">
      <formula1>AND(N(D12)&lt;=1,N(D12)&gt;N(C12),OR(N(D12)&lt;=0.25,N(D12)&gt;0.91))</formula1>
    </dataValidation>
    <dataValidation type="custom" allowBlank="1" showInputMessage="1" showErrorMessage="1" errorTitle="Zápis času" error="Čas musí být v intervalu 0:00 až 6:00 nebo v intervalu 22:00 až 24:00." sqref="C12 G12 K12 O12 S12 W12 AA12 AE12 AI12 AM12 AQ12 AU12 AY12 BC12 C24 G24 K24 O24 S24 W24 AA24 AE24 AI24 AM24 AQ24 AU24 AY24 BC24 C36 G36 K36 O36 S36 W36 AA36 AE36 AI36 AM36 AQ36 AU36 AY36 BC36 C48 G48 K48 O48 S48 W48 AA48 AE48 AI48 AM48 AQ48 AU48 AY48 BC48 C60 G60 K60 O60 S60 W60 AA60 AE60 AI60 AM60 AQ60 AU60 AY60 BC60 C72 G72 K72 O72 S72 W72 AA72 AE72 AI72 AM72 AQ72 AU72 AY72 BC72">
      <formula1>AND(N(C12)&lt;=1,OR(N(C12)&lt;0.25,N(C12)&gt;0.91))</formula1>
    </dataValidation>
  </dataValidations>
  <pageMargins left="0.39370078740157483" right="0.19685039370078741" top="0.78740157480314965" bottom="0.19685039370078741" header="0.51181102362204722" footer="0.31496062992125984"/>
  <pageSetup paperSize="9" scale="46" orientation="landscape" r:id="rId1"/>
  <headerFooter alignWithMargins="0"/>
  <ignoredErrors>
    <ignoredError sqref="C84:J84 K84:BF8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Evidence práce na kurzu</vt:lpstr>
    </vt:vector>
  </TitlesOfParts>
  <Company>DDM Praha 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 Macek</dc:creator>
  <cp:lastModifiedBy>MM</cp:lastModifiedBy>
  <cp:lastPrinted>2017-10-13T10:18:41Z</cp:lastPrinted>
  <dcterms:created xsi:type="dcterms:W3CDTF">2003-12-19T06:54:34Z</dcterms:created>
  <dcterms:modified xsi:type="dcterms:W3CDTF">2023-12-26T12:17:40Z</dcterms:modified>
</cp:coreProperties>
</file>