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MM\Documents\Private\My Webs\drmacek-download\"/>
    </mc:Choice>
  </mc:AlternateContent>
  <bookViews>
    <workbookView xWindow="0" yWindow="1485" windowWidth="15240" windowHeight="8880"/>
  </bookViews>
  <sheets>
    <sheet name="Mzdové_náklady" sheetId="39" r:id="rId1"/>
  </sheets>
  <calcPr calcId="162913"/>
</workbook>
</file>

<file path=xl/calcChain.xml><?xml version="1.0" encoding="utf-8"?>
<calcChain xmlns="http://schemas.openxmlformats.org/spreadsheetml/2006/main">
  <c r="A22" i="39" l="1"/>
  <c r="E8" i="39"/>
  <c r="E15" i="39" s="1"/>
  <c r="E7" i="39"/>
  <c r="E16" i="39" s="1"/>
  <c r="E14" i="39" l="1"/>
  <c r="E11" i="39"/>
  <c r="E10" i="39"/>
  <c r="E18" i="39"/>
  <c r="E13" i="39"/>
  <c r="E17" i="39"/>
  <c r="E12" i="39"/>
  <c r="E19" i="39" l="1"/>
  <c r="E20" i="39" s="1"/>
</calcChain>
</file>

<file path=xl/comments1.xml><?xml version="1.0" encoding="utf-8"?>
<comments xmlns="http://schemas.openxmlformats.org/spreadsheetml/2006/main">
  <authors>
    <author>drmacek.cz</author>
  </authors>
  <commentList>
    <comment ref="A14" authorId="0" shapeId="0">
      <text>
        <r>
          <rPr>
            <sz val="8"/>
            <color indexed="81"/>
            <rFont val="Tahoma"/>
            <family val="2"/>
            <charset val="238"/>
          </rPr>
          <t xml:space="preserve">Za práci ve svátek poskytne zaměstnavatel zaměstnanci </t>
        </r>
        <r>
          <rPr>
            <b/>
            <sz val="8"/>
            <color indexed="81"/>
            <rFont val="Tahoma"/>
            <family val="2"/>
            <charset val="238"/>
          </rPr>
          <t xml:space="preserve">náhradní volno </t>
        </r>
        <r>
          <rPr>
            <sz val="8"/>
            <color indexed="81"/>
            <rFont val="Tahoma"/>
            <family val="2"/>
            <charset val="238"/>
          </rPr>
          <t xml:space="preserve">v rozsahu práce konané ve svátek, a to nejpozději do konce třetího kalendářního měsíce následujícího po výkonu práce ve svátek nebo v jinak dohodnuté době. Za dobu čerpání náhradního volna se plat nekrátí.
Zaměstnavatel </t>
        </r>
        <r>
          <rPr>
            <b/>
            <sz val="8"/>
            <color indexed="81"/>
            <rFont val="Tahoma"/>
            <family val="2"/>
            <charset val="238"/>
          </rPr>
          <t>se může se zaměstnancem dohodnout</t>
        </r>
        <r>
          <rPr>
            <sz val="8"/>
            <color indexed="81"/>
            <rFont val="Tahoma"/>
            <family val="2"/>
            <charset val="238"/>
          </rPr>
          <t xml:space="preserve"> na poskytnutí příplatku ve výši průměrného hodinového výdělku za hodinu práce ve svátek místo náhradního volna.</t>
        </r>
      </text>
    </comment>
    <comment ref="A20" authorId="0" shapeId="0">
      <text>
        <r>
          <rPr>
            <sz val="8"/>
            <color indexed="81"/>
            <rFont val="Tahoma"/>
            <family val="2"/>
            <charset val="238"/>
          </rPr>
          <t>Zdravotní 9 %
Sociální 25 %
Povinné 0,42
FKSP 2 %
Celkem 36,42 %</t>
        </r>
      </text>
    </comment>
  </commentList>
</comments>
</file>

<file path=xl/sharedStrings.xml><?xml version="1.0" encoding="utf-8"?>
<sst xmlns="http://schemas.openxmlformats.org/spreadsheetml/2006/main" count="36" uniqueCount="27">
  <si>
    <t>Celkem</t>
  </si>
  <si>
    <t>§ 123 Platový tarif</t>
  </si>
  <si>
    <t>§ 124 Příplatek za vedení</t>
  </si>
  <si>
    <t>§ 129 Zvláštní příplatek</t>
  </si>
  <si>
    <t>§ 131 Osobní příplatek</t>
  </si>
  <si>
    <t>§ 133 Specializační příplatek pedagogického pracovníka</t>
  </si>
  <si>
    <t>Sazba</t>
  </si>
  <si>
    <t>z</t>
  </si>
  <si>
    <t>Hodin</t>
  </si>
  <si>
    <t>§ 125 Příplatek za noční práci</t>
  </si>
  <si>
    <t>B</t>
  </si>
  <si>
    <t>§ 126 Příplatek za práci v sobotu a v neděli</t>
  </si>
  <si>
    <t>§ 127 Plat za práci přesčas</t>
  </si>
  <si>
    <t>A</t>
  </si>
  <si>
    <t>§ 127 Příplatek za práci přesčas v pracovní dny</t>
  </si>
  <si>
    <t>§ 127 Příplatek za práci přesčas v SO a NE</t>
  </si>
  <si>
    <t>§ 130 Příplatek za rozdělenou směnu</t>
  </si>
  <si>
    <t>§ 132 Příplatek za přímou ped. činnost</t>
  </si>
  <si>
    <t>§ 135 Příplatek za práci ve svátek</t>
  </si>
  <si>
    <t>§ 140 Odměna za pracovní pohotovost</t>
  </si>
  <si>
    <t>Zákon č. 262/2006 Sb., zákoník práce, ve znění pozdějších předpisů</t>
  </si>
  <si>
    <t>F63: Rozpočet mzdových nákladů</t>
  </si>
  <si>
    <t>9. tř. 3. st.</t>
  </si>
  <si>
    <t>Průměrný hodinový výdělek</t>
  </si>
  <si>
    <t>Platový tarif, osobní a zvláštní příplatek za hodinu</t>
  </si>
  <si>
    <t>Celkem bez odvodů zaměstnavatele</t>
  </si>
  <si>
    <t>Celkem včetně odvodů zaměstnavatele a příspěvku do FKSP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</si>
</sst>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MS Sans Serif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4"/>
      <color rgb="FF0000FF"/>
      <name val="Arial"/>
      <family val="2"/>
      <charset val="238"/>
    </font>
    <font>
      <sz val="10"/>
      <color rgb="FF0000FF"/>
      <name val="Arial"/>
      <family val="2"/>
      <charset val="238"/>
    </font>
    <font>
      <b/>
      <sz val="10"/>
      <color rgb="FF0000FF"/>
      <name val="Arial"/>
      <family val="2"/>
      <charset val="238"/>
    </font>
    <font>
      <i/>
      <sz val="10"/>
      <color rgb="FF0000FF"/>
      <name val="Arial"/>
      <family val="2"/>
      <charset val="238"/>
    </font>
    <font>
      <sz val="6"/>
      <name val="Monotype Corsiva"/>
      <family val="4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63">
    <xf numFmtId="0" fontId="0" fillId="0" borderId="0" xfId="0"/>
    <xf numFmtId="0" fontId="1" fillId="2" borderId="0" xfId="2" applyFill="1"/>
    <xf numFmtId="3" fontId="1" fillId="0" borderId="29" xfId="2" applyNumberFormat="1" applyFill="1" applyBorder="1" applyAlignment="1" applyProtection="1">
      <alignment vertical="center"/>
      <protection locked="0"/>
    </xf>
    <xf numFmtId="0" fontId="1" fillId="2" borderId="0" xfId="2" applyFill="1" applyAlignment="1">
      <alignment vertical="center"/>
    </xf>
    <xf numFmtId="3" fontId="1" fillId="0" borderId="30" xfId="2" applyNumberFormat="1" applyFill="1" applyBorder="1" applyAlignment="1" applyProtection="1">
      <alignment vertical="center"/>
      <protection locked="0"/>
    </xf>
    <xf numFmtId="3" fontId="1" fillId="0" borderId="31" xfId="2" applyNumberFormat="1" applyFill="1" applyBorder="1" applyAlignment="1" applyProtection="1">
      <alignment vertical="center"/>
      <protection locked="0"/>
    </xf>
    <xf numFmtId="0" fontId="6" fillId="2" borderId="8" xfId="2" applyFont="1" applyFill="1" applyBorder="1" applyAlignment="1">
      <alignment vertical="center"/>
    </xf>
    <xf numFmtId="0" fontId="1" fillId="2" borderId="26" xfId="2" applyFont="1" applyFill="1" applyBorder="1" applyAlignment="1">
      <alignment vertical="center"/>
    </xf>
    <xf numFmtId="0" fontId="5" fillId="2" borderId="27" xfId="2" applyFont="1" applyFill="1" applyBorder="1" applyAlignment="1">
      <alignment horizontal="center" vertical="center"/>
    </xf>
    <xf numFmtId="0" fontId="5" fillId="2" borderId="28" xfId="2" applyFont="1" applyFill="1" applyBorder="1" applyAlignment="1">
      <alignment horizontal="center" vertical="center"/>
    </xf>
    <xf numFmtId="0" fontId="5" fillId="4" borderId="3" xfId="2" applyFont="1" applyFill="1" applyBorder="1" applyAlignment="1">
      <alignment vertical="center"/>
    </xf>
    <xf numFmtId="9" fontId="1" fillId="4" borderId="2" xfId="2" applyNumberFormat="1" applyFill="1" applyBorder="1" applyAlignment="1">
      <alignment vertical="center"/>
    </xf>
    <xf numFmtId="9" fontId="1" fillId="4" borderId="2" xfId="2" applyNumberFormat="1" applyFont="1" applyFill="1" applyBorder="1" applyAlignment="1">
      <alignment horizontal="center" vertical="center"/>
    </xf>
    <xf numFmtId="0" fontId="1" fillId="0" borderId="2" xfId="2" applyFill="1" applyBorder="1" applyAlignment="1" applyProtection="1">
      <alignment vertical="center"/>
      <protection locked="0"/>
    </xf>
    <xf numFmtId="3" fontId="5" fillId="4" borderId="5" xfId="2" applyNumberFormat="1" applyFont="1" applyFill="1" applyBorder="1" applyAlignment="1">
      <alignment vertical="center"/>
    </xf>
    <xf numFmtId="0" fontId="5" fillId="4" borderId="4" xfId="2" applyFont="1" applyFill="1" applyBorder="1" applyAlignment="1">
      <alignment vertical="center"/>
    </xf>
    <xf numFmtId="9" fontId="1" fillId="4" borderId="1" xfId="2" applyNumberFormat="1" applyFill="1" applyBorder="1" applyAlignment="1">
      <alignment vertical="center"/>
    </xf>
    <xf numFmtId="9" fontId="1" fillId="4" borderId="1" xfId="2" applyNumberFormat="1" applyFont="1" applyFill="1" applyBorder="1" applyAlignment="1">
      <alignment horizontal="center" vertical="center"/>
    </xf>
    <xf numFmtId="0" fontId="1" fillId="0" borderId="1" xfId="2" applyFill="1" applyBorder="1" applyAlignment="1" applyProtection="1">
      <alignment vertical="center"/>
      <protection locked="0"/>
    </xf>
    <xf numFmtId="3" fontId="5" fillId="4" borderId="6" xfId="2" applyNumberFormat="1" applyFont="1" applyFill="1" applyBorder="1" applyAlignment="1">
      <alignment vertical="center"/>
    </xf>
    <xf numFmtId="0" fontId="7" fillId="4" borderId="32" xfId="2" applyFont="1" applyFill="1" applyBorder="1" applyAlignment="1">
      <alignment vertical="center"/>
    </xf>
    <xf numFmtId="9" fontId="1" fillId="4" borderId="10" xfId="2" applyNumberFormat="1" applyFill="1" applyBorder="1" applyAlignment="1">
      <alignment vertical="center"/>
    </xf>
    <xf numFmtId="9" fontId="1" fillId="4" borderId="10" xfId="2" applyNumberFormat="1" applyFont="1" applyFill="1" applyBorder="1" applyAlignment="1">
      <alignment horizontal="center" vertical="center"/>
    </xf>
    <xf numFmtId="0" fontId="1" fillId="0" borderId="10" xfId="2" applyFill="1" applyBorder="1" applyAlignment="1" applyProtection="1">
      <alignment vertical="center"/>
      <protection locked="0"/>
    </xf>
    <xf numFmtId="3" fontId="5" fillId="4" borderId="33" xfId="2" applyNumberFormat="1" applyFont="1" applyFill="1" applyBorder="1" applyAlignment="1">
      <alignment vertical="center"/>
    </xf>
    <xf numFmtId="0" fontId="5" fillId="3" borderId="4" xfId="2" applyFont="1" applyFill="1" applyBorder="1" applyAlignment="1">
      <alignment vertical="center"/>
    </xf>
    <xf numFmtId="9" fontId="1" fillId="3" borderId="1" xfId="2" applyNumberFormat="1" applyFill="1" applyBorder="1" applyAlignment="1">
      <alignment vertical="center"/>
    </xf>
    <xf numFmtId="9" fontId="1" fillId="3" borderId="1" xfId="2" applyNumberFormat="1" applyFont="1" applyFill="1" applyBorder="1" applyAlignment="1">
      <alignment horizontal="center" vertical="center"/>
    </xf>
    <xf numFmtId="0" fontId="1" fillId="0" borderId="1" xfId="2" applyFont="1" applyFill="1" applyBorder="1" applyAlignment="1" applyProtection="1">
      <alignment vertical="center"/>
      <protection locked="0"/>
    </xf>
    <xf numFmtId="3" fontId="5" fillId="3" borderId="6" xfId="2" applyNumberFormat="1" applyFont="1" applyFill="1" applyBorder="1" applyAlignment="1">
      <alignment vertical="center"/>
    </xf>
    <xf numFmtId="0" fontId="5" fillId="5" borderId="26" xfId="2" applyFont="1" applyFill="1" applyBorder="1" applyAlignment="1">
      <alignment vertical="center"/>
    </xf>
    <xf numFmtId="9" fontId="1" fillId="5" borderId="27" xfId="2" applyNumberFormat="1" applyFill="1" applyBorder="1" applyAlignment="1">
      <alignment vertical="center"/>
    </xf>
    <xf numFmtId="9" fontId="1" fillId="5" borderId="27" xfId="2" applyNumberFormat="1" applyFont="1" applyFill="1" applyBorder="1" applyAlignment="1">
      <alignment horizontal="center" vertical="center"/>
    </xf>
    <xf numFmtId="0" fontId="1" fillId="0" borderId="27" xfId="2" applyFill="1" applyBorder="1" applyAlignment="1" applyProtection="1">
      <alignment vertical="center"/>
      <protection locked="0"/>
    </xf>
    <xf numFmtId="3" fontId="5" fillId="5" borderId="28" xfId="2" applyNumberFormat="1" applyFont="1" applyFill="1" applyBorder="1" applyAlignment="1">
      <alignment vertical="center"/>
    </xf>
    <xf numFmtId="3" fontId="6" fillId="2" borderId="18" xfId="2" applyNumberFormat="1" applyFont="1" applyFill="1" applyBorder="1" applyAlignment="1">
      <alignment vertical="center"/>
    </xf>
    <xf numFmtId="0" fontId="1" fillId="0" borderId="0" xfId="2"/>
    <xf numFmtId="0" fontId="5" fillId="2" borderId="25" xfId="2" applyFont="1" applyFill="1" applyBorder="1" applyAlignment="1">
      <alignment vertical="center"/>
    </xf>
    <xf numFmtId="0" fontId="5" fillId="2" borderId="14" xfId="2" applyFont="1" applyFill="1" applyBorder="1" applyAlignment="1">
      <alignment vertical="center"/>
    </xf>
    <xf numFmtId="0" fontId="5" fillId="2" borderId="14" xfId="2" applyFont="1" applyFill="1" applyBorder="1" applyAlignment="1">
      <alignment horizontal="center" vertical="center"/>
    </xf>
    <xf numFmtId="0" fontId="5" fillId="2" borderId="15" xfId="2" applyFont="1" applyFill="1" applyBorder="1" applyAlignment="1">
      <alignment vertical="center"/>
    </xf>
    <xf numFmtId="0" fontId="5" fillId="2" borderId="23" xfId="2" applyFont="1" applyFill="1" applyBorder="1" applyAlignment="1">
      <alignment vertical="center"/>
    </xf>
    <xf numFmtId="0" fontId="5" fillId="2" borderId="24" xfId="2" applyFont="1" applyFill="1" applyBorder="1" applyAlignment="1">
      <alignment vertical="center"/>
    </xf>
    <xf numFmtId="0" fontId="5" fillId="2" borderId="24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vertical="center"/>
    </xf>
    <xf numFmtId="0" fontId="5" fillId="2" borderId="7" xfId="2" applyFont="1" applyFill="1" applyBorder="1" applyAlignment="1">
      <alignment vertical="center"/>
    </xf>
    <xf numFmtId="0" fontId="5" fillId="2" borderId="23" xfId="2" applyFont="1" applyFill="1" applyBorder="1" applyAlignment="1">
      <alignment horizontal="left" vertical="center"/>
    </xf>
    <xf numFmtId="0" fontId="5" fillId="2" borderId="24" xfId="2" applyFont="1" applyFill="1" applyBorder="1" applyAlignment="1">
      <alignment horizontal="left" vertical="center"/>
    </xf>
    <xf numFmtId="0" fontId="5" fillId="2" borderId="12" xfId="2" applyFont="1" applyFill="1" applyBorder="1" applyAlignment="1">
      <alignment horizontal="left" vertical="center"/>
    </xf>
    <xf numFmtId="0" fontId="1" fillId="2" borderId="20" xfId="2" applyFont="1" applyFill="1" applyBorder="1" applyAlignment="1">
      <alignment horizontal="right" vertical="center"/>
    </xf>
    <xf numFmtId="0" fontId="1" fillId="2" borderId="22" xfId="2" applyFill="1" applyBorder="1" applyAlignment="1">
      <alignment horizontal="right" vertical="center"/>
    </xf>
    <xf numFmtId="0" fontId="2" fillId="2" borderId="11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left"/>
    </xf>
    <xf numFmtId="0" fontId="4" fillId="2" borderId="19" xfId="2" applyFont="1" applyFill="1" applyBorder="1" applyAlignment="1">
      <alignment horizontal="center"/>
    </xf>
    <xf numFmtId="0" fontId="4" fillId="2" borderId="21" xfId="2" applyFont="1" applyFill="1" applyBorder="1" applyAlignment="1">
      <alignment horizontal="center"/>
    </xf>
    <xf numFmtId="0" fontId="4" fillId="2" borderId="13" xfId="2" applyFont="1" applyFill="1" applyBorder="1" applyAlignment="1">
      <alignment horizontal="center"/>
    </xf>
    <xf numFmtId="0" fontId="5" fillId="2" borderId="25" xfId="2" applyFont="1" applyFill="1" applyBorder="1" applyAlignment="1">
      <alignment horizontal="left" vertical="center"/>
    </xf>
    <xf numFmtId="0" fontId="5" fillId="2" borderId="14" xfId="2" applyFont="1" applyFill="1" applyBorder="1" applyAlignment="1">
      <alignment horizontal="left" vertical="center"/>
    </xf>
    <xf numFmtId="49" fontId="1" fillId="0" borderId="14" xfId="2" applyNumberFormat="1" applyFont="1" applyFill="1" applyBorder="1" applyAlignment="1" applyProtection="1">
      <alignment horizontal="left" vertical="center"/>
      <protection locked="0"/>
    </xf>
    <xf numFmtId="49" fontId="1" fillId="0" borderId="15" xfId="2" applyNumberFormat="1" applyFont="1" applyFill="1" applyBorder="1" applyAlignment="1" applyProtection="1">
      <alignment horizontal="left" vertical="center"/>
      <protection locked="0"/>
    </xf>
    <xf numFmtId="0" fontId="5" fillId="2" borderId="16" xfId="2" applyFont="1" applyFill="1" applyBorder="1" applyAlignment="1">
      <alignment horizontal="left" vertical="center"/>
    </xf>
    <xf numFmtId="0" fontId="5" fillId="2" borderId="17" xfId="2" applyFont="1" applyFill="1" applyBorder="1" applyAlignment="1">
      <alignment horizontal="left" vertical="center"/>
    </xf>
    <xf numFmtId="0" fontId="5" fillId="2" borderId="9" xfId="2" applyFont="1" applyFill="1" applyBorder="1" applyAlignment="1">
      <alignment horizontal="left" vertical="center"/>
    </xf>
  </cellXfs>
  <cellStyles count="3">
    <cellStyle name="Normální" xfId="0" builtinId="0"/>
    <cellStyle name="Normální 2" xfId="1"/>
    <cellStyle name="Normální 2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8"/>
  <sheetViews>
    <sheetView showGridLines="0" showRowColHeaders="0" tabSelected="1" zoomScale="160" zoomScaleNormal="160" workbookViewId="0">
      <selection activeCell="C2" sqref="C2:D2"/>
    </sheetView>
  </sheetViews>
  <sheetFormatPr defaultColWidth="0" defaultRowHeight="0" customHeight="1" zeroHeight="1" x14ac:dyDescent="0.2"/>
  <cols>
    <col min="1" max="1" width="41.140625" style="36" customWidth="1"/>
    <col min="2" max="2" width="7.140625" style="36" customWidth="1"/>
    <col min="3" max="3" width="4.42578125" style="36" customWidth="1"/>
    <col min="4" max="5" width="7.140625" style="36" customWidth="1"/>
    <col min="6" max="6" width="3.28515625" style="36" customWidth="1"/>
    <col min="7" max="256" width="9.140625" style="36" hidden="1" customWidth="1"/>
    <col min="257" max="16384" width="9.140625" style="36" hidden="1"/>
  </cols>
  <sheetData>
    <row r="1" spans="1:5" s="1" customFormat="1" ht="18.75" thickBot="1" x14ac:dyDescent="0.3">
      <c r="A1" s="53" t="s">
        <v>21</v>
      </c>
      <c r="B1" s="54"/>
      <c r="C1" s="54"/>
      <c r="D1" s="54"/>
      <c r="E1" s="55"/>
    </row>
    <row r="2" spans="1:5" s="3" customFormat="1" ht="15" customHeight="1" x14ac:dyDescent="0.2">
      <c r="A2" s="56" t="s">
        <v>1</v>
      </c>
      <c r="B2" s="57"/>
      <c r="C2" s="58" t="s">
        <v>22</v>
      </c>
      <c r="D2" s="59"/>
      <c r="E2" s="2">
        <v>31930</v>
      </c>
    </row>
    <row r="3" spans="1:5" s="3" customFormat="1" ht="15" customHeight="1" x14ac:dyDescent="0.2">
      <c r="A3" s="60" t="s">
        <v>2</v>
      </c>
      <c r="B3" s="61"/>
      <c r="C3" s="61"/>
      <c r="D3" s="62"/>
      <c r="E3" s="4">
        <v>2000</v>
      </c>
    </row>
    <row r="4" spans="1:5" s="3" customFormat="1" ht="15" customHeight="1" x14ac:dyDescent="0.2">
      <c r="A4" s="60" t="s">
        <v>3</v>
      </c>
      <c r="B4" s="61"/>
      <c r="C4" s="61"/>
      <c r="D4" s="62"/>
      <c r="E4" s="4">
        <v>0</v>
      </c>
    </row>
    <row r="5" spans="1:5" s="3" customFormat="1" ht="15" customHeight="1" x14ac:dyDescent="0.2">
      <c r="A5" s="60" t="s">
        <v>4</v>
      </c>
      <c r="B5" s="61"/>
      <c r="C5" s="61"/>
      <c r="D5" s="62"/>
      <c r="E5" s="4">
        <v>500</v>
      </c>
    </row>
    <row r="6" spans="1:5" s="3" customFormat="1" ht="15" customHeight="1" thickBot="1" x14ac:dyDescent="0.25">
      <c r="A6" s="46" t="s">
        <v>5</v>
      </c>
      <c r="B6" s="47"/>
      <c r="C6" s="47"/>
      <c r="D6" s="48"/>
      <c r="E6" s="5">
        <v>1000</v>
      </c>
    </row>
    <row r="7" spans="1:5" s="3" customFormat="1" ht="15" customHeight="1" x14ac:dyDescent="0.2">
      <c r="A7" s="37" t="s">
        <v>23</v>
      </c>
      <c r="B7" s="38"/>
      <c r="C7" s="39" t="s">
        <v>13</v>
      </c>
      <c r="D7" s="40"/>
      <c r="E7" s="6">
        <f>ROUND(SUM(E2:E6)/168,0)</f>
        <v>211</v>
      </c>
    </row>
    <row r="8" spans="1:5" s="3" customFormat="1" ht="15" customHeight="1" thickBot="1" x14ac:dyDescent="0.25">
      <c r="A8" s="41" t="s">
        <v>24</v>
      </c>
      <c r="B8" s="42"/>
      <c r="C8" s="43" t="s">
        <v>10</v>
      </c>
      <c r="D8" s="44"/>
      <c r="E8" s="45">
        <f>ROUND((E2+E5+E4)/168,0)</f>
        <v>193</v>
      </c>
    </row>
    <row r="9" spans="1:5" s="3" customFormat="1" ht="15" customHeight="1" thickBot="1" x14ac:dyDescent="0.25">
      <c r="A9" s="7"/>
      <c r="B9" s="8" t="s">
        <v>6</v>
      </c>
      <c r="C9" s="8" t="s">
        <v>7</v>
      </c>
      <c r="D9" s="8" t="s">
        <v>8</v>
      </c>
      <c r="E9" s="9" t="s">
        <v>0</v>
      </c>
    </row>
    <row r="10" spans="1:5" s="3" customFormat="1" ht="15" customHeight="1" x14ac:dyDescent="0.2">
      <c r="A10" s="10" t="s">
        <v>9</v>
      </c>
      <c r="B10" s="11">
        <v>0.2</v>
      </c>
      <c r="C10" s="12" t="s">
        <v>13</v>
      </c>
      <c r="D10" s="13"/>
      <c r="E10" s="14">
        <f>ROUND(D10*$E$7*B10,0)</f>
        <v>0</v>
      </c>
    </row>
    <row r="11" spans="1:5" s="3" customFormat="1" ht="15" customHeight="1" x14ac:dyDescent="0.2">
      <c r="A11" s="15" t="s">
        <v>11</v>
      </c>
      <c r="B11" s="16">
        <v>0.25</v>
      </c>
      <c r="C11" s="17" t="s">
        <v>13</v>
      </c>
      <c r="D11" s="18"/>
      <c r="E11" s="19">
        <f>ROUND(D11*$E$7*B11,0)</f>
        <v>0</v>
      </c>
    </row>
    <row r="12" spans="1:5" s="3" customFormat="1" ht="15" customHeight="1" x14ac:dyDescent="0.2">
      <c r="A12" s="15" t="s">
        <v>16</v>
      </c>
      <c r="B12" s="16">
        <v>0.3</v>
      </c>
      <c r="C12" s="17" t="s">
        <v>13</v>
      </c>
      <c r="D12" s="18"/>
      <c r="E12" s="19">
        <f>ROUND(D12*$E$7*B12,0)</f>
        <v>0</v>
      </c>
    </row>
    <row r="13" spans="1:5" s="3" customFormat="1" ht="15" customHeight="1" x14ac:dyDescent="0.2">
      <c r="A13" s="15" t="s">
        <v>17</v>
      </c>
      <c r="B13" s="16">
        <v>2</v>
      </c>
      <c r="C13" s="17" t="s">
        <v>13</v>
      </c>
      <c r="D13" s="18"/>
      <c r="E13" s="19">
        <f>ROUND(D13*$E$7*B13,0)</f>
        <v>0</v>
      </c>
    </row>
    <row r="14" spans="1:5" s="3" customFormat="1" ht="15" customHeight="1" x14ac:dyDescent="0.2">
      <c r="A14" s="20" t="s">
        <v>18</v>
      </c>
      <c r="B14" s="21">
        <v>1</v>
      </c>
      <c r="C14" s="22" t="s">
        <v>13</v>
      </c>
      <c r="D14" s="23"/>
      <c r="E14" s="24">
        <f>ROUND(D14*$E$7*B14,0)</f>
        <v>0</v>
      </c>
    </row>
    <row r="15" spans="1:5" s="3" customFormat="1" ht="15" customHeight="1" x14ac:dyDescent="0.2">
      <c r="A15" s="25" t="s">
        <v>12</v>
      </c>
      <c r="B15" s="26">
        <v>1</v>
      </c>
      <c r="C15" s="27" t="s">
        <v>10</v>
      </c>
      <c r="D15" s="28"/>
      <c r="E15" s="29">
        <f>ROUND(D15*$E$8*B15,0)</f>
        <v>0</v>
      </c>
    </row>
    <row r="16" spans="1:5" s="3" customFormat="1" ht="15" customHeight="1" x14ac:dyDescent="0.2">
      <c r="A16" s="25" t="s">
        <v>14</v>
      </c>
      <c r="B16" s="26">
        <v>0.25</v>
      </c>
      <c r="C16" s="27" t="s">
        <v>13</v>
      </c>
      <c r="D16" s="18"/>
      <c r="E16" s="29">
        <f>ROUND(D16*$E$7*B16,0)</f>
        <v>0</v>
      </c>
    </row>
    <row r="17" spans="1:5" s="3" customFormat="1" ht="15" customHeight="1" thickBot="1" x14ac:dyDescent="0.25">
      <c r="A17" s="25" t="s">
        <v>15</v>
      </c>
      <c r="B17" s="26">
        <v>0.5</v>
      </c>
      <c r="C17" s="27" t="s">
        <v>13</v>
      </c>
      <c r="D17" s="18"/>
      <c r="E17" s="29">
        <f>ROUND(D17*$E$7*B17,0)</f>
        <v>0</v>
      </c>
    </row>
    <row r="18" spans="1:5" s="3" customFormat="1" ht="15" customHeight="1" thickBot="1" x14ac:dyDescent="0.25">
      <c r="A18" s="30" t="s">
        <v>19</v>
      </c>
      <c r="B18" s="31">
        <v>0.1</v>
      </c>
      <c r="C18" s="32" t="s">
        <v>13</v>
      </c>
      <c r="D18" s="33"/>
      <c r="E18" s="34">
        <f>ROUND(D18*$E$7*B18,0)</f>
        <v>0</v>
      </c>
    </row>
    <row r="19" spans="1:5" s="3" customFormat="1" ht="15" customHeight="1" thickBot="1" x14ac:dyDescent="0.25">
      <c r="A19" s="49" t="s">
        <v>25</v>
      </c>
      <c r="B19" s="50"/>
      <c r="C19" s="50"/>
      <c r="D19" s="50"/>
      <c r="E19" s="35">
        <f>SUM(E10:E18)</f>
        <v>0</v>
      </c>
    </row>
    <row r="20" spans="1:5" s="3" customFormat="1" ht="15" customHeight="1" thickBot="1" x14ac:dyDescent="0.25">
      <c r="A20" s="49" t="s">
        <v>26</v>
      </c>
      <c r="B20" s="50"/>
      <c r="C20" s="50"/>
      <c r="D20" s="50"/>
      <c r="E20" s="35">
        <f>E19*1.3642</f>
        <v>0</v>
      </c>
    </row>
    <row r="21" spans="1:5" s="1" customFormat="1" ht="12.75" x14ac:dyDescent="0.2">
      <c r="A21" s="51" t="s">
        <v>20</v>
      </c>
      <c r="B21" s="51"/>
      <c r="C21" s="51"/>
      <c r="D21" s="51"/>
      <c r="E21" s="51"/>
    </row>
    <row r="22" spans="1:5" s="1" customFormat="1" ht="12.75" x14ac:dyDescent="0.2">
      <c r="A22" s="52" t="str">
        <f ca="1">"RNDr. Milan Macek, CSc., 2014 - "&amp;YEAR(TODAY())</f>
        <v>RNDr. Milan Macek, CSc., 2014 - 2022</v>
      </c>
      <c r="B22" s="52"/>
      <c r="C22" s="52"/>
      <c r="D22" s="52"/>
      <c r="E22" s="52"/>
    </row>
    <row r="23" spans="1:5" ht="12.75" hidden="1" x14ac:dyDescent="0.2"/>
    <row r="24" spans="1:5" ht="12.75" hidden="1" customHeight="1" x14ac:dyDescent="0.2"/>
    <row r="25" spans="1:5" ht="12.75" hidden="1" customHeight="1" x14ac:dyDescent="0.2"/>
    <row r="26" spans="1:5" ht="12.75" hidden="1" customHeight="1" x14ac:dyDescent="0.2"/>
    <row r="27" spans="1:5" ht="12.75" hidden="1" customHeight="1" x14ac:dyDescent="0.2"/>
    <row r="28" spans="1:5" ht="12.75" hidden="1" customHeight="1" x14ac:dyDescent="0.2"/>
  </sheetData>
  <sheetProtection algorithmName="SHA-512" hashValue="8GGp4qQ8pY/hvvRo9O3C2kSIv40PmmzycD+dYdRQG2hZ9+w1IqH6NZJb3n88uL3p8NX4GEoJax57apuhdXynIA==" saltValue="/fDQ//IS5Epv5H4cuzxAFw==" spinCount="100000" sheet="1" objects="1" scenarios="1" selectLockedCells="1"/>
  <mergeCells count="11">
    <mergeCell ref="A6:D6"/>
    <mergeCell ref="A20:D20"/>
    <mergeCell ref="A21:E21"/>
    <mergeCell ref="A22:E22"/>
    <mergeCell ref="A1:E1"/>
    <mergeCell ref="A2:B2"/>
    <mergeCell ref="C2:D2"/>
    <mergeCell ref="A3:D3"/>
    <mergeCell ref="A4:D4"/>
    <mergeCell ref="A5:D5"/>
    <mergeCell ref="A19:D19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Mzdové_náklady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Tabulka</dc:title>
  <dc:creator>RNDr. Milan Macek, CSc.</dc:creator>
  <cp:lastModifiedBy>MM</cp:lastModifiedBy>
  <cp:lastPrinted>2012-12-15T19:57:23Z</cp:lastPrinted>
  <dcterms:created xsi:type="dcterms:W3CDTF">2003-04-04T14:33:27Z</dcterms:created>
  <dcterms:modified xsi:type="dcterms:W3CDTF">2022-12-25T11:09:53Z</dcterms:modified>
</cp:coreProperties>
</file>